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_Schuetzen\_Volksfestschiessen_Auswertung\2022\"/>
    </mc:Choice>
  </mc:AlternateContent>
  <xr:revisionPtr revIDLastSave="0" documentId="13_ncr:1_{9918ADBA-DE21-46D7-9DDC-67990276F366}" xr6:coauthVersionLast="36" xr6:coauthVersionMax="36" xr10:uidLastSave="{00000000-0000-0000-0000-000000000000}"/>
  <bookViews>
    <workbookView xWindow="0" yWindow="0" windowWidth="30720" windowHeight="15180" xr2:uid="{00000000-000D-0000-FFFF-FFFF00000000}"/>
  </bookViews>
  <sheets>
    <sheet name="Entwurf" sheetId="1" r:id="rId1"/>
    <sheet name="Auswahl" sheetId="2" state="hidden" r:id="rId2"/>
  </sheets>
  <definedNames>
    <definedName name="_xlnm._FilterDatabase" localSheetId="0" hidden="1">Entwurf!$G$14:$J$17</definedName>
    <definedName name="_xlnm.Criteria" localSheetId="0">Entwurf!#REF!</definedName>
    <definedName name="Z_EF4C7EB7_0AC2_440F_B5D4_D59D44679EC3_.wvu.Cols" localSheetId="0" hidden="1">Entwurf!#REF!</definedName>
    <definedName name="Z_EF4C7EB7_0AC2_440F_B5D4_D59D44679EC3_.wvu.FilterData" localSheetId="0" hidden="1">Entwurf!$G$14:$J$17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17" i="1"/>
  <c r="H17" i="1" s="1"/>
  <c r="A30" i="1" l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C124" i="1" l="1"/>
  <c r="C123" i="1"/>
  <c r="D10" i="1" l="1"/>
  <c r="D6" i="1"/>
  <c r="A29" i="1" s="1"/>
  <c r="A28" i="1" l="1"/>
  <c r="A27" i="1"/>
  <c r="A24" i="1"/>
  <c r="A25" i="1"/>
  <c r="A26" i="1"/>
  <c r="A21" i="1"/>
  <c r="A23" i="1"/>
  <c r="A19" i="1"/>
  <c r="A17" i="1"/>
  <c r="A20" i="1"/>
  <c r="A22" i="1"/>
  <c r="A18" i="1"/>
</calcChain>
</file>

<file path=xl/sharedStrings.xml><?xml version="1.0" encoding="utf-8"?>
<sst xmlns="http://schemas.openxmlformats.org/spreadsheetml/2006/main" count="122" uniqueCount="115">
  <si>
    <t>Verein:</t>
  </si>
  <si>
    <t>Vereinsnummer:</t>
  </si>
  <si>
    <t>Teiler</t>
  </si>
  <si>
    <t xml:space="preserve">Volksfestkönig </t>
  </si>
  <si>
    <t xml:space="preserve">Bei Namensänderungen gemeldeten Namen beim Gau angeben   </t>
  </si>
  <si>
    <t>Teiler ohne Faktor</t>
  </si>
  <si>
    <t>Name</t>
  </si>
  <si>
    <t>Vorname</t>
  </si>
  <si>
    <t>Disziplin</t>
  </si>
  <si>
    <t>Einlage</t>
  </si>
  <si>
    <t>Serie 1</t>
  </si>
  <si>
    <t>Serie 2</t>
  </si>
  <si>
    <t xml:space="preserve">Serie 3 </t>
  </si>
  <si>
    <t>Serie 4</t>
  </si>
  <si>
    <t>Teiler 1</t>
  </si>
  <si>
    <t>Teiler 2</t>
  </si>
  <si>
    <t>LuPi</t>
  </si>
  <si>
    <t>LG</t>
  </si>
  <si>
    <t>LG-Auflage</t>
  </si>
  <si>
    <t>LuPi-Auflage</t>
  </si>
  <si>
    <t>Lichtgewehr</t>
  </si>
  <si>
    <t>Serien 1/10 Ringe</t>
  </si>
  <si>
    <t>Summe Einlage:</t>
  </si>
  <si>
    <t>Schießleiter:</t>
  </si>
  <si>
    <t>Tel.:</t>
  </si>
  <si>
    <t>Nr.</t>
  </si>
  <si>
    <t>Perönliche Daten laut Schützenausweis!</t>
  </si>
  <si>
    <t>Ver.Nr.</t>
  </si>
  <si>
    <t xml:space="preserve">Teiler ohne Faktor </t>
  </si>
  <si>
    <t>Ja</t>
  </si>
  <si>
    <t>Nein</t>
  </si>
  <si>
    <t>SG 1922 Adelschlag</t>
  </si>
  <si>
    <t>SV Badanhausen</t>
  </si>
  <si>
    <t>Höhenschützen Biburg-Stadelhofen</t>
  </si>
  <si>
    <t>SV Adler Buxheim</t>
  </si>
  <si>
    <t>SSG Jura Altmühl</t>
  </si>
  <si>
    <t>Kgl. priv. FSG Eichstätt</t>
  </si>
  <si>
    <t>Limesschützen Erkertshofen</t>
  </si>
  <si>
    <t>SV Euerwang</t>
  </si>
  <si>
    <t>Edelweiß Gammersfeld</t>
  </si>
  <si>
    <t>Kgl. priv. FSG 1752 Greding</t>
  </si>
  <si>
    <t>Martin-Schützen Grösdorf</t>
  </si>
  <si>
    <t>Altmühltaler Schützen Gungolding</t>
  </si>
  <si>
    <t>SV Hitzhofen-Oberzell</t>
  </si>
  <si>
    <t>SV Höbing</t>
  </si>
  <si>
    <t>SV Hubertus Hofstetten</t>
  </si>
  <si>
    <t>BS Kaldorf</t>
  </si>
  <si>
    <t>SV Schuttertal Meilenhofen-Zell</t>
  </si>
  <si>
    <t>SV Morsbachtal Morsbach</t>
  </si>
  <si>
    <t>Germania-Schützen Mühlheim</t>
  </si>
  <si>
    <t>SV Falke Nassenfels</t>
  </si>
  <si>
    <t>SG Gut Heil Obereichstätt</t>
  </si>
  <si>
    <t>SV Enzian Ochsenfeld</t>
  </si>
  <si>
    <t>SV Pfahldorf</t>
  </si>
  <si>
    <t>SG Hubertus Pfünz</t>
  </si>
  <si>
    <t>SG Hubertus Pietenfeld</t>
  </si>
  <si>
    <t>SG Jura-Alp Pollenfeld</t>
  </si>
  <si>
    <t>SV Rebdorf-Marienstein</t>
  </si>
  <si>
    <t>SV Jurahöhe Rupertsbuch</t>
  </si>
  <si>
    <t>SC Tauberfeld</t>
  </si>
  <si>
    <t>SV Waldhorn Walting</t>
  </si>
  <si>
    <t>SV Tilly Wolkertshofen</t>
  </si>
  <si>
    <t>DJK/Egidiusschützen Schönfeld</t>
  </si>
  <si>
    <t>Kgl. priv. FSG 1736 Pfalzpaint</t>
  </si>
  <si>
    <t>Kgl. priv.FSG Anlauterthal Titting</t>
  </si>
  <si>
    <t>SV Diana Möckenlohe</t>
  </si>
  <si>
    <t>SV Felsentor Oberemmendorf</t>
  </si>
  <si>
    <t>SV Almberg Irfersdorf</t>
  </si>
  <si>
    <t>Wehrschützen Kinding</t>
  </si>
  <si>
    <t>St.Georg-Schützen Schernfeld-Schönau</t>
  </si>
  <si>
    <t>Bergschlagböllerschützen Seuversholz</t>
  </si>
  <si>
    <t>SV Burgsteinfelsen Dollnstein</t>
  </si>
  <si>
    <t>LG-Sch-Jun</t>
  </si>
  <si>
    <t>LuPi-Sch-Jun</t>
  </si>
  <si>
    <t>↓  Auswählen  ↓</t>
  </si>
  <si>
    <t xml:space="preserve">SG Altdorf Anlautertal </t>
  </si>
  <si>
    <t>Feld1</t>
  </si>
  <si>
    <t>Feld2</t>
  </si>
  <si>
    <t>Feld3</t>
  </si>
  <si>
    <t>Feld4</t>
  </si>
  <si>
    <t>Feld5</t>
  </si>
  <si>
    <t>Feld6</t>
  </si>
  <si>
    <t>Feld7</t>
  </si>
  <si>
    <t>Feld8</t>
  </si>
  <si>
    <t>Feld9</t>
  </si>
  <si>
    <t>Feld10</t>
  </si>
  <si>
    <t>Feld11</t>
  </si>
  <si>
    <t>Feld12</t>
  </si>
  <si>
    <t>Feld13</t>
  </si>
  <si>
    <t>Feld14</t>
  </si>
  <si>
    <t>Feld15</t>
  </si>
  <si>
    <t>Feld16</t>
  </si>
  <si>
    <t>Feld17</t>
  </si>
  <si>
    <t>Feld18</t>
  </si>
  <si>
    <t>Volksfestschießen 2022</t>
  </si>
  <si>
    <r>
      <rPr>
        <sz val="12"/>
        <color theme="1"/>
        <rFont val="Calibri"/>
        <family val="2"/>
        <scheme val="minor"/>
      </rPr>
      <t xml:space="preserve">Hinweise zum Gebrauch der Vorlage: Alle Regeln im Schießprogramm
</t>
    </r>
    <r>
      <rPr>
        <b/>
        <sz val="12"/>
        <color theme="0" tint="-0.499984740745262"/>
        <rFont val="Calibri"/>
        <family val="2"/>
        <scheme val="minor"/>
      </rPr>
      <t>Graue</t>
    </r>
    <r>
      <rPr>
        <sz val="12"/>
        <color theme="1"/>
        <rFont val="Calibri"/>
        <family val="2"/>
        <scheme val="minor"/>
      </rPr>
      <t xml:space="preserve"> Felder Ausfüllen; </t>
    </r>
    <r>
      <rPr>
        <b/>
        <sz val="12"/>
        <color theme="4" tint="-0.249977111117893"/>
        <rFont val="Calibri"/>
        <family val="2"/>
        <scheme val="minor"/>
      </rPr>
      <t>Blaue</t>
    </r>
    <r>
      <rPr>
        <sz val="12"/>
        <color theme="1"/>
        <rFont val="Calibri"/>
        <family val="2"/>
        <scheme val="minor"/>
      </rPr>
      <t xml:space="preserve"> Felder aus Popup auswählen!
Bei der Auswahl der Klassen ist das Alter des Schützen zu beachten; Schüler bis Junioren sind zusammengefasst.
Bei Doppel- bzw. Mehrfachstartern ist für jede Disziplin eine neue Zeile zu verwenden!
Bei Doppelstart LG LP darf der Volksfest-Königsschuß nur in </t>
    </r>
    <r>
      <rPr>
        <b/>
        <i/>
        <sz val="12"/>
        <color theme="1"/>
        <rFont val="Calibri"/>
        <family val="2"/>
        <scheme val="minor"/>
      </rPr>
      <t>einer</t>
    </r>
    <r>
      <rPr>
        <sz val="12"/>
        <color theme="1"/>
        <rFont val="Calibri"/>
        <family val="2"/>
        <scheme val="minor"/>
      </rPr>
      <t xml:space="preserve"> Waffenart geschossen werden!</t>
    </r>
  </si>
  <si>
    <t>Alter</t>
  </si>
  <si>
    <t>Luftgewehr</t>
  </si>
  <si>
    <t>Luftpistole</t>
  </si>
  <si>
    <t>Bogen</t>
  </si>
  <si>
    <t>Jahrgang</t>
  </si>
  <si>
    <t>LG Auflage</t>
  </si>
  <si>
    <t>LP Auflage</t>
  </si>
  <si>
    <r>
      <t xml:space="preserve">Alle Teiler, auch LP sind </t>
    </r>
    <r>
      <rPr>
        <b/>
        <sz val="12"/>
        <color theme="1"/>
        <rFont val="Calibri"/>
        <family val="2"/>
        <scheme val="minor"/>
      </rPr>
      <t>OHNE</t>
    </r>
    <r>
      <rPr>
        <sz val="12"/>
        <color theme="1"/>
        <rFont val="Calibri"/>
        <family val="2"/>
        <scheme val="minor"/>
      </rPr>
      <t xml:space="preserve"> Teilerfaktor anzugeben!
Pro </t>
    </r>
    <r>
      <rPr>
        <b/>
        <sz val="12"/>
        <color theme="1"/>
        <rFont val="Calibri"/>
        <family val="2"/>
        <scheme val="minor"/>
      </rPr>
      <t>Gewehr-/Pistolenschütze</t>
    </r>
    <r>
      <rPr>
        <sz val="12"/>
        <color theme="1"/>
        <rFont val="Calibri"/>
        <family val="2"/>
        <scheme val="minor"/>
      </rPr>
      <t xml:space="preserve"> sind in jeder Disziplin </t>
    </r>
    <r>
      <rPr>
        <b/>
        <sz val="12"/>
        <color theme="1"/>
        <rFont val="Calibri"/>
        <family val="2"/>
        <scheme val="minor"/>
      </rPr>
      <t>4 Serien in 1/10</t>
    </r>
    <r>
      <rPr>
        <sz val="12"/>
        <color theme="1"/>
        <rFont val="Calibri"/>
        <family val="2"/>
        <scheme val="minor"/>
      </rPr>
      <t xml:space="preserve"> Ringen und die</t>
    </r>
    <r>
      <rPr>
        <b/>
        <sz val="12"/>
        <color theme="1"/>
        <rFont val="Calibri"/>
        <family val="2"/>
        <scheme val="minor"/>
      </rPr>
      <t xml:space="preserve"> beiden besten Teiler</t>
    </r>
    <r>
      <rPr>
        <sz val="12"/>
        <color theme="1"/>
        <rFont val="Calibri"/>
        <family val="2"/>
        <scheme val="minor"/>
      </rPr>
      <t xml:space="preserve"> anzugeben! 
Ausnahme: Bei </t>
    </r>
    <r>
      <rPr>
        <b/>
        <sz val="12"/>
        <color theme="1"/>
        <rFont val="Calibri"/>
        <family val="2"/>
        <scheme val="minor"/>
      </rPr>
      <t>Lichtgewehr</t>
    </r>
    <r>
      <rPr>
        <sz val="12"/>
        <color theme="1"/>
        <rFont val="Calibri"/>
        <family val="2"/>
        <scheme val="minor"/>
      </rPr>
      <t xml:space="preserve"> nur 2 Serien in 1/10 Ringen und </t>
    </r>
    <r>
      <rPr>
        <b/>
        <sz val="12"/>
        <color theme="1"/>
        <rFont val="Calibri"/>
        <family val="2"/>
        <scheme val="minor"/>
      </rPr>
      <t>KEIN</t>
    </r>
    <r>
      <rPr>
        <sz val="12"/>
        <color theme="1"/>
        <rFont val="Calibri"/>
        <family val="2"/>
        <scheme val="minor"/>
      </rPr>
      <t xml:space="preserve"> Teiler!
</t>
    </r>
    <r>
      <rPr>
        <b/>
        <i/>
        <sz val="12"/>
        <color theme="4"/>
        <rFont val="Calibri"/>
        <family val="2"/>
        <scheme val="minor"/>
      </rPr>
      <t>FÜR BOGENSCHÜTZEN:
In Serie 1 ist die Gesamtringzahl, in Serie 2 die Anzahl X, in Serie 3 die Anzahl der 10er und in Serie 4 die Anzahl der 9er einzutragen!</t>
    </r>
  </si>
  <si>
    <t>Luftgewehr ab 19</t>
  </si>
  <si>
    <t>ab19</t>
  </si>
  <si>
    <t>Luftgewehr bis 18</t>
  </si>
  <si>
    <t>bis18</t>
  </si>
  <si>
    <t>Luftgewehr Auflage</t>
  </si>
  <si>
    <t>LuPi ab 19</t>
  </si>
  <si>
    <t>LuPi bis 18</t>
  </si>
  <si>
    <t>LuPi Auflage</t>
  </si>
  <si>
    <t>Bogen bis 18</t>
  </si>
  <si>
    <t>Bogen ab 19</t>
  </si>
  <si>
    <r>
      <rPr>
        <u/>
        <sz val="10"/>
        <color theme="1"/>
        <rFont val="Arial"/>
        <family val="2"/>
      </rPr>
      <t>Bei Rückfragen zum Schießprogramm:</t>
    </r>
    <r>
      <rPr>
        <sz val="10"/>
        <color theme="1"/>
        <rFont val="Arial"/>
        <family val="2"/>
      </rPr>
      <t xml:space="preserve">
Markus Nerb        08423 9859197    1.gausportleiter@schuetzengau-eichstaett.de
Wolfgang Rixner 08421 7954           2.gausportleiter@schuetzengau-eichstaett.de
</t>
    </r>
    <r>
      <rPr>
        <u/>
        <sz val="10"/>
        <color theme="1"/>
        <rFont val="Arial"/>
        <family val="2"/>
      </rPr>
      <t>zum Excel</t>
    </r>
    <r>
      <rPr>
        <sz val="10"/>
        <color theme="1"/>
        <rFont val="Arial"/>
        <family val="2"/>
      </rPr>
      <t xml:space="preserve">
Andreas Ostertag   08421 935093          a-ostertag@t-online.de
Martin Pauleser      08406 91210             martin@pauleser.de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</si>
</sst>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48"/>
      <color theme="1"/>
      <name val="Calibri"/>
      <family val="2"/>
      <scheme val="minor"/>
    </font>
    <font>
      <sz val="48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i/>
      <sz val="12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2" xfId="0" applyBorder="1"/>
    <xf numFmtId="0" fontId="5" fillId="0" borderId="1" xfId="0" applyFont="1" applyBorder="1"/>
    <xf numFmtId="0" fontId="5" fillId="0" borderId="3" xfId="0" applyFont="1" applyBorder="1"/>
    <xf numFmtId="0" fontId="6" fillId="0" borderId="1" xfId="0" applyFont="1" applyBorder="1"/>
    <xf numFmtId="0" fontId="0" fillId="0" borderId="3" xfId="0" applyBorder="1"/>
    <xf numFmtId="0" fontId="6" fillId="0" borderId="4" xfId="0" applyFont="1" applyBorder="1"/>
    <xf numFmtId="0" fontId="0" fillId="0" borderId="6" xfId="0" applyBorder="1"/>
    <xf numFmtId="0" fontId="4" fillId="0" borderId="5" xfId="0" applyFont="1" applyBorder="1"/>
    <xf numFmtId="0" fontId="0" fillId="0" borderId="5" xfId="0" applyBorder="1"/>
    <xf numFmtId="0" fontId="0" fillId="0" borderId="7" xfId="0" applyBorder="1"/>
    <xf numFmtId="0" fontId="7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2" xfId="0" applyBorder="1"/>
    <xf numFmtId="0" fontId="10" fillId="0" borderId="0" xfId="0" applyFont="1" applyBorder="1"/>
    <xf numFmtId="2" fontId="0" fillId="0" borderId="0" xfId="0" applyNumberFormat="1" applyBorder="1"/>
    <xf numFmtId="0" fontId="11" fillId="0" borderId="0" xfId="0" applyFont="1"/>
    <xf numFmtId="0" fontId="1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1" fontId="15" fillId="0" borderId="0" xfId="0" applyNumberFormat="1" applyFont="1" applyAlignment="1">
      <alignment horizontal="left"/>
    </xf>
    <xf numFmtId="0" fontId="16" fillId="0" borderId="0" xfId="1" applyFont="1" applyAlignment="1" applyProtection="1">
      <alignment horizontal="left"/>
    </xf>
    <xf numFmtId="6" fontId="0" fillId="0" borderId="0" xfId="0" applyNumberFormat="1"/>
    <xf numFmtId="164" fontId="3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5" fillId="0" borderId="9" xfId="0" applyNumberFormat="1" applyFont="1" applyBorder="1"/>
    <xf numFmtId="164" fontId="5" fillId="0" borderId="18" xfId="0" applyNumberFormat="1" applyFont="1" applyBorder="1"/>
    <xf numFmtId="164" fontId="10" fillId="0" borderId="0" xfId="0" applyNumberFormat="1" applyFont="1" applyBorder="1"/>
    <xf numFmtId="164" fontId="11" fillId="0" borderId="0" xfId="0" applyNumberFormat="1" applyFont="1"/>
    <xf numFmtId="164" fontId="0" fillId="0" borderId="0" xfId="0" applyNumberFormat="1"/>
    <xf numFmtId="164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Border="1"/>
    <xf numFmtId="0" fontId="17" fillId="0" borderId="0" xfId="0" applyNumberFormat="1" applyFont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164" fontId="17" fillId="0" borderId="0" xfId="0" applyNumberFormat="1" applyFont="1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5" fillId="2" borderId="14" xfId="0" applyFont="1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21" xfId="0" applyFont="1" applyFill="1" applyBorder="1" applyProtection="1">
      <protection locked="0"/>
    </xf>
    <xf numFmtId="0" fontId="5" fillId="2" borderId="22" xfId="0" applyFont="1" applyFill="1" applyBorder="1" applyProtection="1">
      <protection locked="0"/>
    </xf>
    <xf numFmtId="0" fontId="5" fillId="2" borderId="26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1" fontId="5" fillId="0" borderId="20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0" fillId="0" borderId="30" xfId="0" applyBorder="1"/>
    <xf numFmtId="14" fontId="20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164" fontId="19" fillId="0" borderId="31" xfId="0" applyNumberFormat="1" applyFont="1" applyBorder="1" applyAlignment="1">
      <alignment horizontal="right" vertical="center"/>
    </xf>
    <xf numFmtId="0" fontId="22" fillId="0" borderId="19" xfId="0" applyFont="1" applyBorder="1"/>
    <xf numFmtId="0" fontId="22" fillId="0" borderId="22" xfId="0" applyFont="1" applyBorder="1"/>
    <xf numFmtId="0" fontId="0" fillId="0" borderId="32" xfId="0" applyBorder="1"/>
    <xf numFmtId="0" fontId="0" fillId="0" borderId="28" xfId="0" applyBorder="1"/>
    <xf numFmtId="0" fontId="0" fillId="0" borderId="33" xfId="0" applyBorder="1"/>
    <xf numFmtId="0" fontId="0" fillId="0" borderId="29" xfId="0" applyBorder="1"/>
    <xf numFmtId="0" fontId="5" fillId="0" borderId="0" xfId="0" applyFont="1" applyFill="1" applyBorder="1" applyProtection="1"/>
    <xf numFmtId="0" fontId="0" fillId="0" borderId="0" xfId="0" applyAlignment="1">
      <alignment vertical="top"/>
    </xf>
    <xf numFmtId="0" fontId="5" fillId="3" borderId="17" xfId="0" applyFont="1" applyFill="1" applyBorder="1" applyAlignment="1" applyProtection="1">
      <alignment horizontal="left"/>
      <protection locked="0"/>
    </xf>
    <xf numFmtId="0" fontId="0" fillId="0" borderId="38" xfId="0" applyBorder="1"/>
    <xf numFmtId="0" fontId="19" fillId="0" borderId="2" xfId="0" applyFont="1" applyBorder="1" applyAlignment="1"/>
    <xf numFmtId="0" fontId="19" fillId="0" borderId="36" xfId="0" applyFont="1" applyBorder="1" applyAlignment="1"/>
    <xf numFmtId="0" fontId="5" fillId="4" borderId="21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165" fontId="13" fillId="2" borderId="21" xfId="0" applyNumberFormat="1" applyFont="1" applyFill="1" applyBorder="1" applyProtection="1">
      <protection locked="0"/>
    </xf>
    <xf numFmtId="165" fontId="13" fillId="2" borderId="22" xfId="0" applyNumberFormat="1" applyFont="1" applyFill="1" applyBorder="1" applyProtection="1">
      <protection locked="0"/>
    </xf>
    <xf numFmtId="165" fontId="13" fillId="2" borderId="23" xfId="0" applyNumberFormat="1" applyFont="1" applyFill="1" applyBorder="1" applyProtection="1">
      <protection locked="0"/>
    </xf>
    <xf numFmtId="165" fontId="13" fillId="2" borderId="10" xfId="0" applyNumberFormat="1" applyFont="1" applyFill="1" applyBorder="1" applyProtection="1">
      <protection locked="0"/>
    </xf>
    <xf numFmtId="165" fontId="13" fillId="2" borderId="34" xfId="0" applyNumberFormat="1" applyFont="1" applyFill="1" applyBorder="1" applyProtection="1">
      <protection locked="0"/>
    </xf>
    <xf numFmtId="165" fontId="13" fillId="2" borderId="11" xfId="0" applyNumberFormat="1" applyFont="1" applyFill="1" applyBorder="1" applyProtection="1">
      <protection locked="0"/>
    </xf>
    <xf numFmtId="165" fontId="13" fillId="2" borderId="13" xfId="0" applyNumberFormat="1" applyFont="1" applyFill="1" applyBorder="1" applyProtection="1">
      <protection locked="0"/>
    </xf>
    <xf numFmtId="165" fontId="13" fillId="2" borderId="39" xfId="0" applyNumberFormat="1" applyFont="1" applyFill="1" applyBorder="1" applyProtection="1">
      <protection locked="0"/>
    </xf>
    <xf numFmtId="0" fontId="19" fillId="0" borderId="4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7" fillId="0" borderId="1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0" borderId="36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7" fillId="3" borderId="0" xfId="0" applyFont="1" applyFill="1" applyAlignment="1" applyProtection="1">
      <alignment horizontal="center"/>
      <protection locked="0"/>
    </xf>
    <xf numFmtId="0" fontId="0" fillId="0" borderId="37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23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9" tint="0.39994506668294322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R124"/>
  <sheetViews>
    <sheetView tabSelected="1" zoomScale="89" zoomScaleNormal="89" workbookViewId="0">
      <pane xSplit="2" ySplit="16" topLeftCell="C17" activePane="bottomRight" state="frozen"/>
      <selection pane="topRight" activeCell="C1" sqref="C1"/>
      <selection pane="bottomLeft" activeCell="A8" sqref="A8"/>
      <selection pane="bottomRight" activeCell="F17" sqref="F17"/>
    </sheetView>
  </sheetViews>
  <sheetFormatPr baseColWidth="10" defaultRowHeight="14.4" x14ac:dyDescent="0.3"/>
  <cols>
    <col min="1" max="1" width="7.44140625" bestFit="1" customWidth="1"/>
    <col min="2" max="2" width="7.44140625" style="58" customWidth="1"/>
    <col min="3" max="3" width="23.44140625" customWidth="1"/>
    <col min="4" max="4" width="19" customWidth="1"/>
    <col min="5" max="5" width="12.21875" customWidth="1"/>
    <col min="6" max="6" width="21.109375" customWidth="1"/>
    <col min="7" max="7" width="8.109375" customWidth="1"/>
    <col min="8" max="8" width="10.44140625" style="44" bestFit="1" customWidth="1"/>
    <col min="9" max="9" width="1.5546875" customWidth="1"/>
    <col min="10" max="13" width="7.44140625" customWidth="1"/>
    <col min="14" max="14" width="1.44140625" customWidth="1"/>
    <col min="15" max="16" width="8.44140625" customWidth="1"/>
    <col min="17" max="17" width="1.109375" customWidth="1"/>
    <col min="18" max="18" width="18.109375" customWidth="1"/>
  </cols>
  <sheetData>
    <row r="1" spans="1:18" ht="13.35" hidden="1" customHeight="1" x14ac:dyDescent="0.3">
      <c r="A1" t="s">
        <v>76</v>
      </c>
      <c r="B1" t="s">
        <v>77</v>
      </c>
      <c r="C1" t="s">
        <v>78</v>
      </c>
      <c r="D1" t="s">
        <v>79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  <c r="J1" t="s">
        <v>85</v>
      </c>
      <c r="K1" t="s">
        <v>86</v>
      </c>
      <c r="L1" t="s">
        <v>87</v>
      </c>
      <c r="M1" t="s">
        <v>88</v>
      </c>
      <c r="N1" t="s">
        <v>89</v>
      </c>
      <c r="O1" t="s">
        <v>90</v>
      </c>
      <c r="P1" t="s">
        <v>91</v>
      </c>
      <c r="Q1" t="s">
        <v>92</v>
      </c>
      <c r="R1" t="s">
        <v>93</v>
      </c>
    </row>
    <row r="2" spans="1:18" ht="24" customHeight="1" x14ac:dyDescent="0.4">
      <c r="B2" s="2"/>
      <c r="C2" s="3"/>
      <c r="D2" s="4" t="s">
        <v>94</v>
      </c>
      <c r="E2" s="3"/>
      <c r="F2" s="3"/>
      <c r="G2" s="5"/>
      <c r="H2" s="36"/>
      <c r="I2" s="5"/>
      <c r="J2" s="5"/>
      <c r="K2" s="5"/>
      <c r="L2" s="5"/>
      <c r="M2" s="5"/>
      <c r="N2" s="5"/>
    </row>
    <row r="3" spans="1:18" ht="13.35" customHeight="1" thickBot="1" x14ac:dyDescent="0.35">
      <c r="B3" s="6"/>
      <c r="C3" s="7"/>
      <c r="D3" s="6"/>
      <c r="E3" s="8"/>
      <c r="F3" s="8"/>
      <c r="G3" s="9"/>
      <c r="H3" s="37"/>
    </row>
    <row r="4" spans="1:18" s="53" customFormat="1" ht="17.399999999999999" customHeight="1" x14ac:dyDescent="0.35">
      <c r="B4" s="48"/>
      <c r="C4" s="49" t="s">
        <v>0</v>
      </c>
      <c r="D4" s="111"/>
      <c r="E4" s="111"/>
      <c r="F4" s="111"/>
      <c r="G4" s="51"/>
      <c r="H4" s="52"/>
      <c r="J4" s="99" t="s">
        <v>114</v>
      </c>
      <c r="K4" s="100"/>
      <c r="L4" s="100"/>
      <c r="M4" s="100"/>
      <c r="N4" s="100"/>
      <c r="O4" s="100"/>
      <c r="P4" s="100"/>
      <c r="Q4" s="100"/>
      <c r="R4" s="101"/>
    </row>
    <row r="5" spans="1:18" ht="5.4" customHeight="1" x14ac:dyDescent="0.3">
      <c r="B5" s="6"/>
      <c r="C5" s="7"/>
      <c r="D5" s="6"/>
      <c r="E5" s="8"/>
      <c r="F5" s="8"/>
      <c r="G5" s="9"/>
      <c r="H5" s="37"/>
      <c r="J5" s="102"/>
      <c r="K5" s="103"/>
      <c r="L5" s="103"/>
      <c r="M5" s="103"/>
      <c r="N5" s="103"/>
      <c r="O5" s="103"/>
      <c r="P5" s="103"/>
      <c r="Q5" s="103"/>
      <c r="R5" s="104"/>
    </row>
    <row r="6" spans="1:18" s="53" customFormat="1" ht="18" x14ac:dyDescent="0.35">
      <c r="B6" s="48"/>
      <c r="C6" s="49" t="s">
        <v>1</v>
      </c>
      <c r="D6" s="79" t="e">
        <f>VLOOKUP(D4,Auswahl!E1:F42,2,FALSE)</f>
        <v>#N/A</v>
      </c>
      <c r="E6" s="50"/>
      <c r="F6" s="50"/>
      <c r="G6" s="51"/>
      <c r="H6" s="52"/>
      <c r="J6" s="102"/>
      <c r="K6" s="103"/>
      <c r="L6" s="103"/>
      <c r="M6" s="103"/>
      <c r="N6" s="103"/>
      <c r="O6" s="103"/>
      <c r="P6" s="103"/>
      <c r="Q6" s="103"/>
      <c r="R6" s="104"/>
    </row>
    <row r="7" spans="1:18" ht="6" customHeight="1" x14ac:dyDescent="0.3">
      <c r="B7" s="6"/>
      <c r="C7" s="7"/>
      <c r="D7" s="6"/>
      <c r="E7" s="8"/>
      <c r="F7" s="8"/>
      <c r="G7" s="9"/>
      <c r="H7" s="37"/>
      <c r="J7" s="102"/>
      <c r="K7" s="103"/>
      <c r="L7" s="103"/>
      <c r="M7" s="103"/>
      <c r="N7" s="103"/>
      <c r="O7" s="103"/>
      <c r="P7" s="103"/>
      <c r="Q7" s="103"/>
      <c r="R7" s="104"/>
    </row>
    <row r="8" spans="1:18" ht="18" x14ac:dyDescent="0.35">
      <c r="B8" s="46"/>
      <c r="C8" s="49" t="s">
        <v>23</v>
      </c>
      <c r="D8" s="114"/>
      <c r="E8" s="114"/>
      <c r="F8" s="59" t="s">
        <v>24</v>
      </c>
      <c r="G8" s="115"/>
      <c r="H8" s="115"/>
      <c r="J8" s="102"/>
      <c r="K8" s="103"/>
      <c r="L8" s="103"/>
      <c r="M8" s="103"/>
      <c r="N8" s="103"/>
      <c r="O8" s="103"/>
      <c r="P8" s="103"/>
      <c r="Q8" s="103"/>
      <c r="R8" s="104"/>
    </row>
    <row r="9" spans="1:18" ht="6" customHeight="1" x14ac:dyDescent="0.3">
      <c r="B9" s="46"/>
      <c r="C9" s="47"/>
      <c r="D9" s="10"/>
      <c r="F9" s="10"/>
      <c r="G9" s="11"/>
      <c r="H9" s="38"/>
      <c r="J9" s="102"/>
      <c r="K9" s="103"/>
      <c r="L9" s="103"/>
      <c r="M9" s="103"/>
      <c r="N9" s="103"/>
      <c r="O9" s="103"/>
      <c r="P9" s="103"/>
      <c r="Q9" s="103"/>
      <c r="R9" s="104"/>
    </row>
    <row r="10" spans="1:18" ht="31.2" customHeight="1" thickBot="1" x14ac:dyDescent="0.4">
      <c r="B10" s="46"/>
      <c r="C10" s="49" t="s">
        <v>22</v>
      </c>
      <c r="D10" s="72">
        <f ca="1">SUM(H17:H62)</f>
        <v>0</v>
      </c>
      <c r="F10" s="10"/>
      <c r="H10" s="38"/>
      <c r="J10" s="105"/>
      <c r="K10" s="106"/>
      <c r="L10" s="106"/>
      <c r="M10" s="106"/>
      <c r="N10" s="106"/>
      <c r="O10" s="106"/>
      <c r="P10" s="106"/>
      <c r="Q10" s="106"/>
      <c r="R10" s="107"/>
    </row>
    <row r="11" spans="1:18" ht="6" customHeight="1" thickTop="1" thickBot="1" x14ac:dyDescent="0.35">
      <c r="B11" s="46"/>
      <c r="C11" s="10"/>
      <c r="D11" s="45"/>
      <c r="F11" s="10"/>
      <c r="H11" s="38"/>
      <c r="J11" s="71"/>
      <c r="K11" s="71"/>
      <c r="L11" s="71"/>
      <c r="M11" s="71"/>
      <c r="N11" s="71"/>
      <c r="O11" s="71"/>
      <c r="P11" s="71"/>
    </row>
    <row r="12" spans="1:18" ht="120" customHeight="1" thickBot="1" x14ac:dyDescent="0.35">
      <c r="B12" s="46"/>
      <c r="C12" s="108" t="s">
        <v>95</v>
      </c>
      <c r="D12" s="112"/>
      <c r="E12" s="112"/>
      <c r="F12" s="112"/>
      <c r="G12" s="112"/>
      <c r="H12" s="113"/>
      <c r="I12" s="80"/>
      <c r="J12" s="108" t="s">
        <v>103</v>
      </c>
      <c r="K12" s="109"/>
      <c r="L12" s="109"/>
      <c r="M12" s="109"/>
      <c r="N12" s="109"/>
      <c r="O12" s="109"/>
      <c r="P12" s="109"/>
      <c r="Q12" s="109"/>
      <c r="R12" s="110"/>
    </row>
    <row r="13" spans="1:18" ht="6" customHeight="1" thickBot="1" x14ac:dyDescent="0.35">
      <c r="B13" s="6"/>
      <c r="C13" s="7"/>
      <c r="D13" s="6"/>
      <c r="E13" s="8"/>
      <c r="F13" s="8"/>
      <c r="G13" s="9"/>
      <c r="H13" s="37"/>
    </row>
    <row r="14" spans="1:18" ht="18" x14ac:dyDescent="0.35">
      <c r="A14" s="17" t="s">
        <v>27</v>
      </c>
      <c r="B14" s="54" t="s">
        <v>25</v>
      </c>
      <c r="C14" s="14" t="s">
        <v>26</v>
      </c>
      <c r="D14" s="15"/>
      <c r="E14" s="15"/>
      <c r="F14" s="97" t="s">
        <v>74</v>
      </c>
      <c r="G14" s="83"/>
      <c r="H14" s="39"/>
      <c r="J14" s="16" t="s">
        <v>21</v>
      </c>
      <c r="K14" s="17"/>
      <c r="L14" s="17"/>
      <c r="M14" s="13"/>
      <c r="O14" s="16" t="s">
        <v>2</v>
      </c>
      <c r="P14" s="13"/>
      <c r="R14" s="18" t="s">
        <v>3</v>
      </c>
    </row>
    <row r="15" spans="1:18" ht="16.2" thickBot="1" x14ac:dyDescent="0.35">
      <c r="A15" s="68"/>
      <c r="B15" s="55"/>
      <c r="C15" s="20" t="s">
        <v>4</v>
      </c>
      <c r="D15" s="12"/>
      <c r="E15" s="12"/>
      <c r="F15" s="98"/>
      <c r="G15" s="84"/>
      <c r="H15" s="39"/>
      <c r="J15" s="21"/>
      <c r="K15" s="1"/>
      <c r="L15" s="1"/>
      <c r="M15" s="19"/>
      <c r="O15" s="21" t="s">
        <v>5</v>
      </c>
      <c r="P15" s="19"/>
      <c r="R15" s="22" t="s">
        <v>28</v>
      </c>
    </row>
    <row r="16" spans="1:18" ht="16.2" thickBot="1" x14ac:dyDescent="0.35">
      <c r="B16" s="70"/>
      <c r="C16" s="23" t="s">
        <v>6</v>
      </c>
      <c r="D16" s="23" t="s">
        <v>7</v>
      </c>
      <c r="E16" s="24" t="s">
        <v>100</v>
      </c>
      <c r="F16" s="24" t="s">
        <v>8</v>
      </c>
      <c r="G16" s="69" t="s">
        <v>96</v>
      </c>
      <c r="H16" s="40" t="s">
        <v>9</v>
      </c>
      <c r="J16" s="75" t="s">
        <v>10</v>
      </c>
      <c r="K16" s="76" t="s">
        <v>11</v>
      </c>
      <c r="L16" s="77" t="s">
        <v>12</v>
      </c>
      <c r="M16" s="78" t="s">
        <v>13</v>
      </c>
      <c r="O16" s="82" t="s">
        <v>14</v>
      </c>
      <c r="P16" s="78" t="s">
        <v>15</v>
      </c>
      <c r="R16" s="25" t="s">
        <v>2</v>
      </c>
    </row>
    <row r="17" spans="1:18" ht="15.6" x14ac:dyDescent="0.3">
      <c r="A17" s="73" t="str">
        <f>IF(C17&lt;&gt;"",$D$6,"")</f>
        <v/>
      </c>
      <c r="B17" s="66">
        <v>1</v>
      </c>
      <c r="C17" s="60"/>
      <c r="D17" s="61"/>
      <c r="E17" s="86"/>
      <c r="F17" s="81"/>
      <c r="G17" s="85">
        <f ca="1">YEAR(TODAY())-E17</f>
        <v>2022</v>
      </c>
      <c r="H17" s="41" t="str">
        <f ca="1">IF(AND(F17=Auswahl!$A$20,G17&gt;18),Auswahl!$B$1,IF(AND(F17=Auswahl!$A$20,G17&lt;=18),Auswahl!$B$2,IF(F17=Auswahl!$A$21,Auswahl!$B$3,IF(AND(F17=Auswahl!$A$22,G17&gt;18),Auswahl!$B$4,IF(AND(F17=Auswahl!$A$22,G17&lt;=18),Auswahl!$B$5,IF(F17=Auswahl!$A$23,Auswahl!$B$6,IF(F17=Auswahl!$A$24,Auswahl!$B$7,IF(AND(F17=Auswahl!$A$25,G17&lt;=18),Auswahl!$B$8,IF(AND(F17=Auswahl!$A$25,G17&gt;18),Auswahl!$B$9,IF(F17="",""))))))))))</f>
        <v/>
      </c>
      <c r="I17" s="31"/>
      <c r="J17" s="89"/>
      <c r="K17" s="90"/>
      <c r="L17" s="90"/>
      <c r="M17" s="91"/>
      <c r="N17" s="31"/>
      <c r="O17" s="89"/>
      <c r="P17" s="91"/>
      <c r="Q17" s="31"/>
      <c r="R17" s="95"/>
    </row>
    <row r="18" spans="1:18" ht="15.75" customHeight="1" x14ac:dyDescent="0.3">
      <c r="A18" s="74" t="str">
        <f t="shared" ref="A18:A62" si="0">IF(C18&lt;&gt;"",$D$6,"")</f>
        <v/>
      </c>
      <c r="B18" s="67">
        <v>2</v>
      </c>
      <c r="C18" s="62"/>
      <c r="D18" s="63"/>
      <c r="E18" s="87"/>
      <c r="F18" s="65"/>
      <c r="G18" s="85">
        <f t="shared" ref="G18:G62" ca="1" si="1">YEAR(TODAY())-E18</f>
        <v>2022</v>
      </c>
      <c r="H18" s="41" t="str">
        <f ca="1">IF(AND(F18=Auswahl!$A$20,G18&gt;18),Auswahl!$B$1,IF(AND(F18=Auswahl!$A$20,G18&lt;=18),Auswahl!$B$2,IF(F18=Auswahl!$A$21,Auswahl!$B$3,IF(AND(F18=Auswahl!$A$22,G18&gt;18),Auswahl!$B$4,IF(AND(F18=Auswahl!$A$22,G18&lt;=18),Auswahl!$B$5,IF(F18=Auswahl!$A$23,Auswahl!$B$6,IF(F18=Auswahl!$A$24,Auswahl!$B$7,IF(AND(F18=Auswahl!$A$25,G18&lt;=18),Auswahl!$B$8,IF(AND(F18=Auswahl!$A$25,G18&gt;18),Auswahl!$B$9,IF(F18="",""))))))))))</f>
        <v/>
      </c>
      <c r="I18" s="31"/>
      <c r="J18" s="89"/>
      <c r="K18" s="90"/>
      <c r="L18" s="90"/>
      <c r="M18" s="91"/>
      <c r="N18" s="31"/>
      <c r="O18" s="89"/>
      <c r="P18" s="91"/>
      <c r="Q18" s="31"/>
      <c r="R18" s="95"/>
    </row>
    <row r="19" spans="1:18" ht="15.6" x14ac:dyDescent="0.3">
      <c r="A19" s="74" t="str">
        <f t="shared" si="0"/>
        <v/>
      </c>
      <c r="B19" s="66">
        <v>3</v>
      </c>
      <c r="C19" s="62"/>
      <c r="D19" s="63"/>
      <c r="E19" s="87"/>
      <c r="F19" s="65"/>
      <c r="G19" s="85">
        <f t="shared" ca="1" si="1"/>
        <v>2022</v>
      </c>
      <c r="H19" s="41" t="str">
        <f ca="1">IF(AND(F19=Auswahl!$A$20,G19&gt;18),Auswahl!$B$1,IF(AND(F19=Auswahl!$A$20,G19&lt;=18),Auswahl!$B$2,IF(F19=Auswahl!$A$21,Auswahl!$B$3,IF(AND(F19=Auswahl!$A$22,G19&gt;18),Auswahl!$B$4,IF(AND(F19=Auswahl!$A$22,G19&lt;=18),Auswahl!$B$5,IF(F19=Auswahl!$A$23,Auswahl!$B$6,IF(F19=Auswahl!$A$24,Auswahl!$B$7,IF(AND(F19=Auswahl!$A$25,G19&lt;=18),Auswahl!$B$8,IF(AND(F19=Auswahl!$A$25,G19&gt;18),Auswahl!$B$9,IF(F19="",""))))))))))</f>
        <v/>
      </c>
      <c r="I19" s="31"/>
      <c r="J19" s="89"/>
      <c r="K19" s="90"/>
      <c r="L19" s="90"/>
      <c r="M19" s="91"/>
      <c r="N19" s="31"/>
      <c r="O19" s="89"/>
      <c r="P19" s="91"/>
      <c r="Q19" s="31">
        <v>982</v>
      </c>
      <c r="R19" s="95"/>
    </row>
    <row r="20" spans="1:18" ht="15.6" x14ac:dyDescent="0.3">
      <c r="A20" s="74" t="str">
        <f t="shared" si="0"/>
        <v/>
      </c>
      <c r="B20" s="67">
        <v>4</v>
      </c>
      <c r="C20" s="62"/>
      <c r="D20" s="63"/>
      <c r="E20" s="87"/>
      <c r="F20" s="65"/>
      <c r="G20" s="85">
        <f t="shared" ca="1" si="1"/>
        <v>2022</v>
      </c>
      <c r="H20" s="41" t="str">
        <f ca="1">IF(AND(F20=Auswahl!$A$20,G20&gt;18),Auswahl!$B$1,IF(AND(F20=Auswahl!$A$20,G20&lt;=18),Auswahl!$B$2,IF(F20=Auswahl!$A$21,Auswahl!$B$3,IF(AND(F20=Auswahl!$A$22,G20&gt;18),Auswahl!$B$4,IF(AND(F20=Auswahl!$A$22,G20&lt;=18),Auswahl!$B$5,IF(F20=Auswahl!$A$23,Auswahl!$B$6,IF(F20=Auswahl!$A$24,Auswahl!$B$7,IF(AND(F20=Auswahl!$A$25,G20&lt;=18),Auswahl!$B$8,IF(AND(F20=Auswahl!$A$25,G20&gt;18),Auswahl!$B$9,IF(F20="",""))))))))))</f>
        <v/>
      </c>
      <c r="I20" s="31"/>
      <c r="J20" s="89"/>
      <c r="K20" s="90"/>
      <c r="L20" s="90"/>
      <c r="M20" s="91"/>
      <c r="N20" s="31"/>
      <c r="O20" s="89"/>
      <c r="P20" s="91"/>
      <c r="Q20" s="31"/>
      <c r="R20" s="95"/>
    </row>
    <row r="21" spans="1:18" ht="15.6" x14ac:dyDescent="0.3">
      <c r="A21" s="74" t="str">
        <f t="shared" si="0"/>
        <v/>
      </c>
      <c r="B21" s="66">
        <v>5</v>
      </c>
      <c r="C21" s="62"/>
      <c r="D21" s="63"/>
      <c r="E21" s="87"/>
      <c r="F21" s="65"/>
      <c r="G21" s="85">
        <f t="shared" ca="1" si="1"/>
        <v>2022</v>
      </c>
      <c r="H21" s="41" t="str">
        <f ca="1">IF(AND(F21=Auswahl!$A$20,G21&gt;18),Auswahl!$B$1,IF(AND(F21=Auswahl!$A$20,G21&lt;=18),Auswahl!$B$2,IF(F21=Auswahl!$A$21,Auswahl!$B$3,IF(AND(F21=Auswahl!$A$22,G21&gt;18),Auswahl!$B$4,IF(AND(F21=Auswahl!$A$22,G21&lt;=18),Auswahl!$B$5,IF(F21=Auswahl!$A$23,Auswahl!$B$6,IF(F21=Auswahl!$A$24,Auswahl!$B$7,IF(AND(F21=Auswahl!$A$25,G21&lt;=18),Auswahl!$B$8,IF(AND(F21=Auswahl!$A$25,G21&gt;18),Auswahl!$B$9,IF(F21="",""))))))))))</f>
        <v/>
      </c>
      <c r="I21" s="31"/>
      <c r="J21" s="89"/>
      <c r="K21" s="90"/>
      <c r="L21" s="90"/>
      <c r="M21" s="91"/>
      <c r="N21" s="31"/>
      <c r="O21" s="89"/>
      <c r="P21" s="91"/>
      <c r="Q21" s="31"/>
      <c r="R21" s="95"/>
    </row>
    <row r="22" spans="1:18" ht="15.6" x14ac:dyDescent="0.3">
      <c r="A22" s="74" t="str">
        <f t="shared" si="0"/>
        <v/>
      </c>
      <c r="B22" s="67">
        <v>6</v>
      </c>
      <c r="C22" s="62"/>
      <c r="D22" s="63"/>
      <c r="E22" s="87"/>
      <c r="F22" s="65"/>
      <c r="G22" s="85">
        <f t="shared" ca="1" si="1"/>
        <v>2022</v>
      </c>
      <c r="H22" s="41" t="str">
        <f ca="1">IF(AND(F22=Auswahl!$A$20,G22&gt;18),Auswahl!$B$1,IF(AND(F22=Auswahl!$A$20,G22&lt;=18),Auswahl!$B$2,IF(F22=Auswahl!$A$21,Auswahl!$B$3,IF(AND(F22=Auswahl!$A$22,G22&gt;18),Auswahl!$B$4,IF(AND(F22=Auswahl!$A$22,G22&lt;=18),Auswahl!$B$5,IF(F22=Auswahl!$A$23,Auswahl!$B$6,IF(F22=Auswahl!$A$24,Auswahl!$B$7,IF(AND(F22=Auswahl!$A$25,G22&lt;=18),Auswahl!$B$8,IF(AND(F22=Auswahl!$A$25,G22&gt;18),Auswahl!$B$9,IF(F22="",""))))))))))</f>
        <v/>
      </c>
      <c r="I22" s="31"/>
      <c r="J22" s="89"/>
      <c r="K22" s="90"/>
      <c r="L22" s="90"/>
      <c r="M22" s="91"/>
      <c r="N22" s="31"/>
      <c r="O22" s="89"/>
      <c r="P22" s="91"/>
      <c r="Q22" s="31"/>
      <c r="R22" s="95"/>
    </row>
    <row r="23" spans="1:18" ht="15.6" x14ac:dyDescent="0.3">
      <c r="A23" s="74" t="str">
        <f t="shared" si="0"/>
        <v/>
      </c>
      <c r="B23" s="66">
        <v>7</v>
      </c>
      <c r="C23" s="62"/>
      <c r="D23" s="63"/>
      <c r="E23" s="87"/>
      <c r="F23" s="65"/>
      <c r="G23" s="85">
        <f t="shared" ca="1" si="1"/>
        <v>2022</v>
      </c>
      <c r="H23" s="41" t="str">
        <f ca="1">IF(AND(F23=Auswahl!$A$20,G23&gt;18),Auswahl!$B$1,IF(AND(F23=Auswahl!$A$20,G23&lt;=18),Auswahl!$B$2,IF(F23=Auswahl!$A$21,Auswahl!$B$3,IF(AND(F23=Auswahl!$A$22,G23&gt;18),Auswahl!$B$4,IF(AND(F23=Auswahl!$A$22,G23&lt;=18),Auswahl!$B$5,IF(F23=Auswahl!$A$23,Auswahl!$B$6,IF(F23=Auswahl!$A$24,Auswahl!$B$7,IF(AND(F23=Auswahl!$A$25,G23&lt;=18),Auswahl!$B$8,IF(AND(F23=Auswahl!$A$25,G23&gt;18),Auswahl!$B$9,IF(F23="",""))))))))))</f>
        <v/>
      </c>
      <c r="I23" s="31"/>
      <c r="J23" s="89"/>
      <c r="K23" s="90"/>
      <c r="L23" s="90"/>
      <c r="M23" s="91"/>
      <c r="N23" s="31"/>
      <c r="O23" s="89"/>
      <c r="P23" s="91"/>
      <c r="Q23" s="31"/>
      <c r="R23" s="95"/>
    </row>
    <row r="24" spans="1:18" ht="15.6" x14ac:dyDescent="0.3">
      <c r="A24" s="74" t="str">
        <f t="shared" si="0"/>
        <v/>
      </c>
      <c r="B24" s="67">
        <v>8</v>
      </c>
      <c r="C24" s="62"/>
      <c r="D24" s="63"/>
      <c r="E24" s="87"/>
      <c r="F24" s="65"/>
      <c r="G24" s="85">
        <f t="shared" ca="1" si="1"/>
        <v>2022</v>
      </c>
      <c r="H24" s="41" t="str">
        <f ca="1">IF(AND(F24=Auswahl!$A$20,G24&gt;18),Auswahl!$B$1,IF(AND(F24=Auswahl!$A$20,G24&lt;=18),Auswahl!$B$2,IF(F24=Auswahl!$A$21,Auswahl!$B$3,IF(AND(F24=Auswahl!$A$22,G24&gt;18),Auswahl!$B$4,IF(AND(F24=Auswahl!$A$22,G24&lt;=18),Auswahl!$B$5,IF(F24=Auswahl!$A$23,Auswahl!$B$6,IF(F24=Auswahl!$A$24,Auswahl!$B$7,IF(AND(F24=Auswahl!$A$25,G24&lt;=18),Auswahl!$B$8,IF(AND(F24=Auswahl!$A$25,G24&gt;18),Auswahl!$B$9,IF(F24="",""))))))))))</f>
        <v/>
      </c>
      <c r="I24" s="31"/>
      <c r="J24" s="89"/>
      <c r="K24" s="90"/>
      <c r="L24" s="90"/>
      <c r="M24" s="91"/>
      <c r="N24" s="31"/>
      <c r="O24" s="89"/>
      <c r="P24" s="91"/>
      <c r="Q24" s="31"/>
      <c r="R24" s="95"/>
    </row>
    <row r="25" spans="1:18" ht="15.6" x14ac:dyDescent="0.3">
      <c r="A25" s="74" t="str">
        <f t="shared" si="0"/>
        <v/>
      </c>
      <c r="B25" s="66">
        <v>9</v>
      </c>
      <c r="C25" s="62"/>
      <c r="D25" s="63"/>
      <c r="E25" s="87"/>
      <c r="F25" s="65"/>
      <c r="G25" s="85">
        <f t="shared" ca="1" si="1"/>
        <v>2022</v>
      </c>
      <c r="H25" s="41" t="str">
        <f ca="1">IF(AND(F25=Auswahl!$A$20,G25&gt;18),Auswahl!$B$1,IF(AND(F25=Auswahl!$A$20,G25&lt;=18),Auswahl!$B$2,IF(F25=Auswahl!$A$21,Auswahl!$B$3,IF(AND(F25=Auswahl!$A$22,G25&gt;18),Auswahl!$B$4,IF(AND(F25=Auswahl!$A$22,G25&lt;=18),Auswahl!$B$5,IF(F25=Auswahl!$A$23,Auswahl!$B$6,IF(F25=Auswahl!$A$24,Auswahl!$B$7,IF(AND(F25=Auswahl!$A$25,G25&lt;=18),Auswahl!$B$8,IF(AND(F25=Auswahl!$A$25,G25&gt;18),Auswahl!$B$9,IF(F25="",""))))))))))</f>
        <v/>
      </c>
      <c r="I25" s="31"/>
      <c r="J25" s="89"/>
      <c r="K25" s="90"/>
      <c r="L25" s="90"/>
      <c r="M25" s="91"/>
      <c r="N25" s="31"/>
      <c r="O25" s="89"/>
      <c r="P25" s="91"/>
      <c r="Q25" s="31"/>
      <c r="R25" s="95"/>
    </row>
    <row r="26" spans="1:18" ht="15.6" x14ac:dyDescent="0.3">
      <c r="A26" s="74" t="str">
        <f t="shared" si="0"/>
        <v/>
      </c>
      <c r="B26" s="67">
        <v>10</v>
      </c>
      <c r="C26" s="62"/>
      <c r="D26" s="63"/>
      <c r="E26" s="87"/>
      <c r="F26" s="65"/>
      <c r="G26" s="85">
        <f t="shared" ca="1" si="1"/>
        <v>2022</v>
      </c>
      <c r="H26" s="41" t="str">
        <f ca="1">IF(AND(F26=Auswahl!$A$20,G26&gt;18),Auswahl!$B$1,IF(AND(F26=Auswahl!$A$20,G26&lt;=18),Auswahl!$B$2,IF(F26=Auswahl!$A$21,Auswahl!$B$3,IF(AND(F26=Auswahl!$A$22,G26&gt;18),Auswahl!$B$4,IF(AND(F26=Auswahl!$A$22,G26&lt;=18),Auswahl!$B$5,IF(F26=Auswahl!$A$23,Auswahl!$B$6,IF(F26=Auswahl!$A$24,Auswahl!$B$7,IF(AND(F26=Auswahl!$A$25,G26&lt;=18),Auswahl!$B$8,IF(AND(F26=Auswahl!$A$25,G26&gt;18),Auswahl!$B$9,IF(F26="",""))))))))))</f>
        <v/>
      </c>
      <c r="I26" s="31"/>
      <c r="J26" s="89"/>
      <c r="K26" s="90"/>
      <c r="L26" s="90"/>
      <c r="M26" s="91"/>
      <c r="N26" s="31"/>
      <c r="O26" s="89"/>
      <c r="P26" s="91"/>
      <c r="Q26" s="31"/>
      <c r="R26" s="95"/>
    </row>
    <row r="27" spans="1:18" ht="15.6" x14ac:dyDescent="0.3">
      <c r="A27" s="74" t="str">
        <f t="shared" si="0"/>
        <v/>
      </c>
      <c r="B27" s="66">
        <v>11</v>
      </c>
      <c r="C27" s="62"/>
      <c r="D27" s="63"/>
      <c r="E27" s="87"/>
      <c r="F27" s="65"/>
      <c r="G27" s="85">
        <f t="shared" ca="1" si="1"/>
        <v>2022</v>
      </c>
      <c r="H27" s="41" t="str">
        <f ca="1">IF(AND(F27=Auswahl!$A$20,G27&gt;18),Auswahl!$B$1,IF(AND(F27=Auswahl!$A$20,G27&lt;=18),Auswahl!$B$2,IF(F27=Auswahl!$A$21,Auswahl!$B$3,IF(AND(F27=Auswahl!$A$22,G27&gt;18),Auswahl!$B$4,IF(AND(F27=Auswahl!$A$22,G27&lt;=18),Auswahl!$B$5,IF(F27=Auswahl!$A$23,Auswahl!$B$6,IF(F27=Auswahl!$A$24,Auswahl!$B$7,IF(AND(F27=Auswahl!$A$25,G27&lt;=18),Auswahl!$B$8,IF(AND(F27=Auswahl!$A$25,G27&gt;18),Auswahl!$B$9,IF(F27="",""))))))))))</f>
        <v/>
      </c>
      <c r="I27" s="31"/>
      <c r="J27" s="89"/>
      <c r="K27" s="90"/>
      <c r="L27" s="90"/>
      <c r="M27" s="91"/>
      <c r="N27" s="31"/>
      <c r="O27" s="89"/>
      <c r="P27" s="91"/>
      <c r="Q27" s="31"/>
      <c r="R27" s="95"/>
    </row>
    <row r="28" spans="1:18" ht="15.6" x14ac:dyDescent="0.3">
      <c r="A28" s="74" t="str">
        <f t="shared" si="0"/>
        <v/>
      </c>
      <c r="B28" s="67">
        <v>12</v>
      </c>
      <c r="C28" s="62"/>
      <c r="D28" s="63"/>
      <c r="E28" s="87"/>
      <c r="F28" s="65"/>
      <c r="G28" s="85">
        <f t="shared" ca="1" si="1"/>
        <v>2022</v>
      </c>
      <c r="H28" s="41" t="str">
        <f ca="1">IF(AND(F28=Auswahl!$A$20,G28&gt;18),Auswahl!$B$1,IF(AND(F28=Auswahl!$A$20,G28&lt;=18),Auswahl!$B$2,IF(F28=Auswahl!$A$21,Auswahl!$B$3,IF(AND(F28=Auswahl!$A$22,G28&gt;18),Auswahl!$B$4,IF(AND(F28=Auswahl!$A$22,G28&lt;=18),Auswahl!$B$5,IF(F28=Auswahl!$A$23,Auswahl!$B$6,IF(F28=Auswahl!$A$24,Auswahl!$B$7,IF(AND(F28=Auswahl!$A$25,G28&lt;=18),Auswahl!$B$8,IF(AND(F28=Auswahl!$A$25,G28&gt;18),Auswahl!$B$9,IF(F28="",""))))))))))</f>
        <v/>
      </c>
      <c r="I28" s="31"/>
      <c r="J28" s="89"/>
      <c r="K28" s="90"/>
      <c r="L28" s="90"/>
      <c r="M28" s="91"/>
      <c r="N28" s="31"/>
      <c r="O28" s="89"/>
      <c r="P28" s="91"/>
      <c r="Q28" s="31"/>
      <c r="R28" s="95"/>
    </row>
    <row r="29" spans="1:18" ht="15.6" x14ac:dyDescent="0.3">
      <c r="A29" s="74" t="str">
        <f t="shared" si="0"/>
        <v/>
      </c>
      <c r="B29" s="66">
        <v>13</v>
      </c>
      <c r="C29" s="62"/>
      <c r="D29" s="63"/>
      <c r="E29" s="87"/>
      <c r="F29" s="65"/>
      <c r="G29" s="85">
        <f t="shared" ca="1" si="1"/>
        <v>2022</v>
      </c>
      <c r="H29" s="41" t="str">
        <f ca="1">IF(AND(F29=Auswahl!$A$20,G29&gt;18),Auswahl!$B$1,IF(AND(F29=Auswahl!$A$20,G29&lt;=18),Auswahl!$B$2,IF(F29=Auswahl!$A$21,Auswahl!$B$3,IF(AND(F29=Auswahl!$A$22,G29&gt;18),Auswahl!$B$4,IF(AND(F29=Auswahl!$A$22,G29&lt;=18),Auswahl!$B$5,IF(F29=Auswahl!$A$23,Auswahl!$B$6,IF(F29=Auswahl!$A$24,Auswahl!$B$7,IF(AND(F29=Auswahl!$A$25,G29&lt;=18),Auswahl!$B$8,IF(AND(F29=Auswahl!$A$25,G29&gt;18),Auswahl!$B$9,IF(F29="",""))))))))))</f>
        <v/>
      </c>
      <c r="I29" s="31"/>
      <c r="J29" s="89"/>
      <c r="K29" s="90"/>
      <c r="L29" s="90"/>
      <c r="M29" s="91"/>
      <c r="N29" s="31"/>
      <c r="O29" s="89"/>
      <c r="P29" s="91"/>
      <c r="Q29" s="31"/>
      <c r="R29" s="95"/>
    </row>
    <row r="30" spans="1:18" ht="15.6" x14ac:dyDescent="0.3">
      <c r="A30" s="74" t="str">
        <f t="shared" si="0"/>
        <v/>
      </c>
      <c r="B30" s="67">
        <v>14</v>
      </c>
      <c r="C30" s="62"/>
      <c r="D30" s="63"/>
      <c r="E30" s="87"/>
      <c r="F30" s="65"/>
      <c r="G30" s="85">
        <f t="shared" ca="1" si="1"/>
        <v>2022</v>
      </c>
      <c r="H30" s="41" t="str">
        <f ca="1">IF(AND(F30=Auswahl!$A$20,G30&gt;18),Auswahl!$B$1,IF(AND(F30=Auswahl!$A$20,G30&lt;=18),Auswahl!$B$2,IF(F30=Auswahl!$A$21,Auswahl!$B$3,IF(AND(F30=Auswahl!$A$22,G30&gt;18),Auswahl!$B$4,IF(AND(F30=Auswahl!$A$22,G30&lt;=18),Auswahl!$B$5,IF(F30=Auswahl!$A$23,Auswahl!$B$6,IF(F30=Auswahl!$A$24,Auswahl!$B$7,IF(AND(F30=Auswahl!$A$25,G30&lt;=18),Auswahl!$B$8,IF(AND(F30=Auswahl!$A$25,G30&gt;18),Auswahl!$B$9,IF(F30="",""))))))))))</f>
        <v/>
      </c>
      <c r="I30" s="31"/>
      <c r="J30" s="89"/>
      <c r="K30" s="90"/>
      <c r="L30" s="90"/>
      <c r="M30" s="91"/>
      <c r="N30" s="31"/>
      <c r="O30" s="89"/>
      <c r="P30" s="91"/>
      <c r="Q30" s="31"/>
      <c r="R30" s="95"/>
    </row>
    <row r="31" spans="1:18" ht="15.6" x14ac:dyDescent="0.3">
      <c r="A31" s="74" t="str">
        <f t="shared" si="0"/>
        <v/>
      </c>
      <c r="B31" s="66">
        <v>15</v>
      </c>
      <c r="C31" s="62"/>
      <c r="D31" s="63"/>
      <c r="E31" s="87"/>
      <c r="F31" s="65"/>
      <c r="G31" s="85">
        <f t="shared" ca="1" si="1"/>
        <v>2022</v>
      </c>
      <c r="H31" s="41" t="str">
        <f ca="1">IF(AND(F31=Auswahl!$A$20,G31&gt;18),Auswahl!$B$1,IF(AND(F31=Auswahl!$A$20,G31&lt;=18),Auswahl!$B$2,IF(F31=Auswahl!$A$21,Auswahl!$B$3,IF(AND(F31=Auswahl!$A$22,G31&gt;18),Auswahl!$B$4,IF(AND(F31=Auswahl!$A$22,G31&lt;=18),Auswahl!$B$5,IF(F31=Auswahl!$A$23,Auswahl!$B$6,IF(F31=Auswahl!$A$24,Auswahl!$B$7,IF(AND(F31=Auswahl!$A$25,G31&lt;=18),Auswahl!$B$8,IF(AND(F31=Auswahl!$A$25,G31&gt;18),Auswahl!$B$9,IF(F31="",""))))))))))</f>
        <v/>
      </c>
      <c r="I31" s="31"/>
      <c r="J31" s="89"/>
      <c r="K31" s="90"/>
      <c r="L31" s="90"/>
      <c r="M31" s="91"/>
      <c r="N31" s="31"/>
      <c r="O31" s="89"/>
      <c r="P31" s="91"/>
      <c r="Q31" s="31"/>
      <c r="R31" s="95"/>
    </row>
    <row r="32" spans="1:18" ht="15.6" x14ac:dyDescent="0.3">
      <c r="A32" s="74" t="str">
        <f t="shared" si="0"/>
        <v/>
      </c>
      <c r="B32" s="67">
        <v>16</v>
      </c>
      <c r="C32" s="62"/>
      <c r="D32" s="63"/>
      <c r="E32" s="87"/>
      <c r="F32" s="65"/>
      <c r="G32" s="85">
        <f t="shared" ca="1" si="1"/>
        <v>2022</v>
      </c>
      <c r="H32" s="41" t="str">
        <f ca="1">IF(AND(F32=Auswahl!$A$20,G32&gt;18),Auswahl!$B$1,IF(AND(F32=Auswahl!$A$20,G32&lt;=18),Auswahl!$B$2,IF(F32=Auswahl!$A$21,Auswahl!$B$3,IF(AND(F32=Auswahl!$A$22,G32&gt;18),Auswahl!$B$4,IF(AND(F32=Auswahl!$A$22,G32&lt;=18),Auswahl!$B$5,IF(F32=Auswahl!$A$23,Auswahl!$B$6,IF(F32=Auswahl!$A$24,Auswahl!$B$7,IF(AND(F32=Auswahl!$A$25,G32&lt;=18),Auswahl!$B$8,IF(AND(F32=Auswahl!$A$25,G32&gt;18),Auswahl!$B$9,IF(F32="",""))))))))))</f>
        <v/>
      </c>
      <c r="I32" s="31"/>
      <c r="J32" s="89"/>
      <c r="K32" s="90"/>
      <c r="L32" s="90"/>
      <c r="M32" s="91"/>
      <c r="N32" s="31"/>
      <c r="O32" s="89"/>
      <c r="P32" s="91"/>
      <c r="Q32" s="31"/>
      <c r="R32" s="95"/>
    </row>
    <row r="33" spans="1:18" ht="15.6" x14ac:dyDescent="0.3">
      <c r="A33" s="74" t="str">
        <f t="shared" si="0"/>
        <v/>
      </c>
      <c r="B33" s="66">
        <v>17</v>
      </c>
      <c r="C33" s="62"/>
      <c r="D33" s="63"/>
      <c r="E33" s="87"/>
      <c r="F33" s="65"/>
      <c r="G33" s="85">
        <f t="shared" ca="1" si="1"/>
        <v>2022</v>
      </c>
      <c r="H33" s="41" t="str">
        <f ca="1">IF(AND(F33=Auswahl!$A$20,G33&gt;18),Auswahl!$B$1,IF(AND(F33=Auswahl!$A$20,G33&lt;=18),Auswahl!$B$2,IF(F33=Auswahl!$A$21,Auswahl!$B$3,IF(AND(F33=Auswahl!$A$22,G33&gt;18),Auswahl!$B$4,IF(AND(F33=Auswahl!$A$22,G33&lt;=18),Auswahl!$B$5,IF(F33=Auswahl!$A$23,Auswahl!$B$6,IF(F33=Auswahl!$A$24,Auswahl!$B$7,IF(AND(F33=Auswahl!$A$25,G33&lt;=18),Auswahl!$B$8,IF(AND(F33=Auswahl!$A$25,G33&gt;18),Auswahl!$B$9,IF(F33="",""))))))))))</f>
        <v/>
      </c>
      <c r="I33" s="31"/>
      <c r="J33" s="89"/>
      <c r="K33" s="90"/>
      <c r="L33" s="90"/>
      <c r="M33" s="91"/>
      <c r="N33" s="31"/>
      <c r="O33" s="89"/>
      <c r="P33" s="91"/>
      <c r="Q33" s="31"/>
      <c r="R33" s="95"/>
    </row>
    <row r="34" spans="1:18" ht="15.6" x14ac:dyDescent="0.3">
      <c r="A34" s="74" t="str">
        <f t="shared" si="0"/>
        <v/>
      </c>
      <c r="B34" s="67">
        <v>18</v>
      </c>
      <c r="C34" s="62"/>
      <c r="D34" s="63"/>
      <c r="E34" s="87"/>
      <c r="F34" s="65"/>
      <c r="G34" s="85">
        <f t="shared" ca="1" si="1"/>
        <v>2022</v>
      </c>
      <c r="H34" s="41" t="str">
        <f ca="1">IF(AND(F34=Auswahl!$A$20,G34&gt;18),Auswahl!$B$1,IF(AND(F34=Auswahl!$A$20,G34&lt;=18),Auswahl!$B$2,IF(F34=Auswahl!$A$21,Auswahl!$B$3,IF(AND(F34=Auswahl!$A$22,G34&gt;18),Auswahl!$B$4,IF(AND(F34=Auswahl!$A$22,G34&lt;=18),Auswahl!$B$5,IF(F34=Auswahl!$A$23,Auswahl!$B$6,IF(F34=Auswahl!$A$24,Auswahl!$B$7,IF(AND(F34=Auswahl!$A$25,G34&lt;=18),Auswahl!$B$8,IF(AND(F34=Auswahl!$A$25,G34&gt;18),Auswahl!$B$9,IF(F34="",""))))))))))</f>
        <v/>
      </c>
      <c r="I34" s="31"/>
      <c r="J34" s="89"/>
      <c r="K34" s="90"/>
      <c r="L34" s="90"/>
      <c r="M34" s="91"/>
      <c r="N34" s="31"/>
      <c r="O34" s="89"/>
      <c r="P34" s="91"/>
      <c r="Q34" s="31"/>
      <c r="R34" s="95"/>
    </row>
    <row r="35" spans="1:18" ht="15.6" x14ac:dyDescent="0.3">
      <c r="A35" s="74" t="str">
        <f t="shared" si="0"/>
        <v/>
      </c>
      <c r="B35" s="66">
        <v>19</v>
      </c>
      <c r="C35" s="62"/>
      <c r="D35" s="63"/>
      <c r="E35" s="87"/>
      <c r="F35" s="65"/>
      <c r="G35" s="85">
        <f t="shared" ca="1" si="1"/>
        <v>2022</v>
      </c>
      <c r="H35" s="41" t="str">
        <f ca="1">IF(AND(F35=Auswahl!$A$20,G35&gt;18),Auswahl!$B$1,IF(AND(F35=Auswahl!$A$20,G35&lt;=18),Auswahl!$B$2,IF(F35=Auswahl!$A$21,Auswahl!$B$3,IF(AND(F35=Auswahl!$A$22,G35&gt;18),Auswahl!$B$4,IF(AND(F35=Auswahl!$A$22,G35&lt;=18),Auswahl!$B$5,IF(F35=Auswahl!$A$23,Auswahl!$B$6,IF(F35=Auswahl!$A$24,Auswahl!$B$7,IF(AND(F35=Auswahl!$A$25,G35&lt;=18),Auswahl!$B$8,IF(AND(F35=Auswahl!$A$25,G35&gt;18),Auswahl!$B$9,IF(F35="",""))))))))))</f>
        <v/>
      </c>
      <c r="I35" s="31"/>
      <c r="J35" s="89"/>
      <c r="K35" s="90"/>
      <c r="L35" s="90"/>
      <c r="M35" s="91"/>
      <c r="N35" s="31"/>
      <c r="O35" s="89"/>
      <c r="P35" s="91"/>
      <c r="Q35" s="31"/>
      <c r="R35" s="95"/>
    </row>
    <row r="36" spans="1:18" ht="15.6" x14ac:dyDescent="0.3">
      <c r="A36" s="74" t="str">
        <f t="shared" si="0"/>
        <v/>
      </c>
      <c r="B36" s="67">
        <v>20</v>
      </c>
      <c r="C36" s="64"/>
      <c r="D36" s="63"/>
      <c r="E36" s="88"/>
      <c r="F36" s="65"/>
      <c r="G36" s="85">
        <f t="shared" ca="1" si="1"/>
        <v>2022</v>
      </c>
      <c r="H36" s="41" t="str">
        <f ca="1">IF(AND(F36=Auswahl!$A$20,G36&gt;18),Auswahl!$B$1,IF(AND(F36=Auswahl!$A$20,G36&lt;=18),Auswahl!$B$2,IF(F36=Auswahl!$A$21,Auswahl!$B$3,IF(AND(F36=Auswahl!$A$22,G36&gt;18),Auswahl!$B$4,IF(AND(F36=Auswahl!$A$22,G36&lt;=18),Auswahl!$B$5,IF(F36=Auswahl!$A$23,Auswahl!$B$6,IF(F36=Auswahl!$A$24,Auswahl!$B$7,IF(AND(F36=Auswahl!$A$25,G36&lt;=18),Auswahl!$B$8,IF(AND(F36=Auswahl!$A$25,G36&gt;18),Auswahl!$B$9,IF(F36="",""))))))))))</f>
        <v/>
      </c>
      <c r="I36" s="31"/>
      <c r="J36" s="89"/>
      <c r="K36" s="90"/>
      <c r="L36" s="90"/>
      <c r="M36" s="91"/>
      <c r="N36" s="31"/>
      <c r="O36" s="89"/>
      <c r="P36" s="91"/>
      <c r="Q36" s="31"/>
      <c r="R36" s="95"/>
    </row>
    <row r="37" spans="1:18" ht="15.6" x14ac:dyDescent="0.3">
      <c r="A37" s="74" t="str">
        <f t="shared" si="0"/>
        <v/>
      </c>
      <c r="B37" s="66">
        <v>21</v>
      </c>
      <c r="C37" s="62"/>
      <c r="D37" s="61"/>
      <c r="E37" s="87"/>
      <c r="F37" s="65"/>
      <c r="G37" s="85">
        <f t="shared" ca="1" si="1"/>
        <v>2022</v>
      </c>
      <c r="H37" s="41" t="str">
        <f ca="1">IF(AND(F37=Auswahl!$A$20,G37&gt;18),Auswahl!$B$1,IF(AND(F37=Auswahl!$A$20,G37&lt;=18),Auswahl!$B$2,IF(F37=Auswahl!$A$21,Auswahl!$B$3,IF(AND(F37=Auswahl!$A$22,G37&gt;18),Auswahl!$B$4,IF(AND(F37=Auswahl!$A$22,G37&lt;=18),Auswahl!$B$5,IF(F37=Auswahl!$A$23,Auswahl!$B$6,IF(F37=Auswahl!$A$24,Auswahl!$B$7,IF(AND(F37=Auswahl!$A$25,G37&lt;=18),Auswahl!$B$8,IF(AND(F37=Auswahl!$A$25,G37&gt;18),Auswahl!$B$9,IF(F37="",""))))))))))</f>
        <v/>
      </c>
      <c r="I37" s="31"/>
      <c r="J37" s="89"/>
      <c r="K37" s="90"/>
      <c r="L37" s="90"/>
      <c r="M37" s="91"/>
      <c r="N37" s="31"/>
      <c r="O37" s="89"/>
      <c r="P37" s="91"/>
      <c r="Q37" s="31"/>
      <c r="R37" s="95"/>
    </row>
    <row r="38" spans="1:18" ht="15.75" customHeight="1" x14ac:dyDescent="0.3">
      <c r="A38" s="74" t="str">
        <f t="shared" si="0"/>
        <v/>
      </c>
      <c r="B38" s="67">
        <v>22</v>
      </c>
      <c r="C38" s="62"/>
      <c r="D38" s="63"/>
      <c r="E38" s="87"/>
      <c r="F38" s="65"/>
      <c r="G38" s="85">
        <f t="shared" ca="1" si="1"/>
        <v>2022</v>
      </c>
      <c r="H38" s="41" t="str">
        <f ca="1">IF(AND(F38=Auswahl!$A$20,G38&gt;18),Auswahl!$B$1,IF(AND(F38=Auswahl!$A$20,G38&lt;=18),Auswahl!$B$2,IF(F38=Auswahl!$A$21,Auswahl!$B$3,IF(AND(F38=Auswahl!$A$22,G38&gt;18),Auswahl!$B$4,IF(AND(F38=Auswahl!$A$22,G38&lt;=18),Auswahl!$B$5,IF(F38=Auswahl!$A$23,Auswahl!$B$6,IF(F38=Auswahl!$A$24,Auswahl!$B$7,IF(AND(F38=Auswahl!$A$25,G38&lt;=18),Auswahl!$B$8,IF(AND(F38=Auswahl!$A$25,G38&gt;18),Auswahl!$B$9,IF(F38="",""))))))))))</f>
        <v/>
      </c>
      <c r="I38" s="31"/>
      <c r="J38" s="89"/>
      <c r="K38" s="90"/>
      <c r="L38" s="90"/>
      <c r="M38" s="91"/>
      <c r="N38" s="31"/>
      <c r="O38" s="89"/>
      <c r="P38" s="91"/>
      <c r="Q38" s="31"/>
      <c r="R38" s="95"/>
    </row>
    <row r="39" spans="1:18" ht="15.6" x14ac:dyDescent="0.3">
      <c r="A39" s="74" t="str">
        <f t="shared" si="0"/>
        <v/>
      </c>
      <c r="B39" s="66">
        <v>23</v>
      </c>
      <c r="C39" s="62"/>
      <c r="D39" s="63"/>
      <c r="E39" s="87"/>
      <c r="F39" s="65"/>
      <c r="G39" s="85">
        <f t="shared" ca="1" si="1"/>
        <v>2022</v>
      </c>
      <c r="H39" s="41" t="str">
        <f ca="1">IF(AND(F39=Auswahl!$A$20,G39&gt;18),Auswahl!$B$1,IF(AND(F39=Auswahl!$A$20,G39&lt;=18),Auswahl!$B$2,IF(F39=Auswahl!$A$21,Auswahl!$B$3,IF(AND(F39=Auswahl!$A$22,G39&gt;18),Auswahl!$B$4,IF(AND(F39=Auswahl!$A$22,G39&lt;=18),Auswahl!$B$5,IF(F39=Auswahl!$A$23,Auswahl!$B$6,IF(F39=Auswahl!$A$24,Auswahl!$B$7,IF(AND(F39=Auswahl!$A$25,G39&lt;=18),Auswahl!$B$8,IF(AND(F39=Auswahl!$A$25,G39&gt;18),Auswahl!$B$9,IF(F39="",""))))))))))</f>
        <v/>
      </c>
      <c r="I39" s="31"/>
      <c r="J39" s="89"/>
      <c r="K39" s="90"/>
      <c r="L39" s="90"/>
      <c r="M39" s="91"/>
      <c r="N39" s="31"/>
      <c r="O39" s="89"/>
      <c r="P39" s="91"/>
      <c r="Q39" s="31"/>
      <c r="R39" s="95"/>
    </row>
    <row r="40" spans="1:18" ht="15.6" x14ac:dyDescent="0.3">
      <c r="A40" s="74" t="str">
        <f t="shared" si="0"/>
        <v/>
      </c>
      <c r="B40" s="67">
        <v>24</v>
      </c>
      <c r="C40" s="62"/>
      <c r="D40" s="63"/>
      <c r="E40" s="87"/>
      <c r="F40" s="65"/>
      <c r="G40" s="85">
        <f t="shared" ca="1" si="1"/>
        <v>2022</v>
      </c>
      <c r="H40" s="41" t="str">
        <f ca="1">IF(AND(F40=Auswahl!$A$20,G40&gt;18),Auswahl!$B$1,IF(AND(F40=Auswahl!$A$20,G40&lt;=18),Auswahl!$B$2,IF(F40=Auswahl!$A$21,Auswahl!$B$3,IF(AND(F40=Auswahl!$A$22,G40&gt;18),Auswahl!$B$4,IF(AND(F40=Auswahl!$A$22,G40&lt;=18),Auswahl!$B$5,IF(F40=Auswahl!$A$23,Auswahl!$B$6,IF(F40=Auswahl!$A$24,Auswahl!$B$7,IF(AND(F40=Auswahl!$A$25,G40&lt;=18),Auswahl!$B$8,IF(AND(F40=Auswahl!$A$25,G40&gt;18),Auswahl!$B$9,IF(F40="",""))))))))))</f>
        <v/>
      </c>
      <c r="I40" s="31"/>
      <c r="J40" s="89"/>
      <c r="K40" s="90"/>
      <c r="L40" s="90"/>
      <c r="M40" s="91"/>
      <c r="N40" s="31"/>
      <c r="O40" s="89"/>
      <c r="P40" s="91"/>
      <c r="Q40" s="31"/>
      <c r="R40" s="95"/>
    </row>
    <row r="41" spans="1:18" ht="15.6" x14ac:dyDescent="0.3">
      <c r="A41" s="74" t="str">
        <f t="shared" si="0"/>
        <v/>
      </c>
      <c r="B41" s="66">
        <v>25</v>
      </c>
      <c r="C41" s="62"/>
      <c r="D41" s="63"/>
      <c r="E41" s="87"/>
      <c r="F41" s="65"/>
      <c r="G41" s="85">
        <f t="shared" ca="1" si="1"/>
        <v>2022</v>
      </c>
      <c r="H41" s="41" t="str">
        <f ca="1">IF(AND(F41=Auswahl!$A$20,G41&gt;18),Auswahl!$B$1,IF(AND(F41=Auswahl!$A$20,G41&lt;=18),Auswahl!$B$2,IF(F41=Auswahl!$A$21,Auswahl!$B$3,IF(AND(F41=Auswahl!$A$22,G41&gt;18),Auswahl!$B$4,IF(AND(F41=Auswahl!$A$22,G41&lt;=18),Auswahl!$B$5,IF(F41=Auswahl!$A$23,Auswahl!$B$6,IF(F41=Auswahl!$A$24,Auswahl!$B$7,IF(AND(F41=Auswahl!$A$25,G41&lt;=18),Auswahl!$B$8,IF(AND(F41=Auswahl!$A$25,G41&gt;18),Auswahl!$B$9,IF(F41="",""))))))))))</f>
        <v/>
      </c>
      <c r="I41" s="31"/>
      <c r="J41" s="89"/>
      <c r="K41" s="90"/>
      <c r="L41" s="90"/>
      <c r="M41" s="91"/>
      <c r="N41" s="31"/>
      <c r="O41" s="89"/>
      <c r="P41" s="91"/>
      <c r="Q41" s="31"/>
      <c r="R41" s="95"/>
    </row>
    <row r="42" spans="1:18" ht="15.6" x14ac:dyDescent="0.3">
      <c r="A42" s="74" t="str">
        <f t="shared" si="0"/>
        <v/>
      </c>
      <c r="B42" s="67">
        <v>26</v>
      </c>
      <c r="C42" s="62"/>
      <c r="D42" s="63"/>
      <c r="E42" s="87"/>
      <c r="F42" s="65"/>
      <c r="G42" s="85">
        <f t="shared" ca="1" si="1"/>
        <v>2022</v>
      </c>
      <c r="H42" s="41" t="str">
        <f ca="1">IF(AND(F42=Auswahl!$A$20,G42&gt;18),Auswahl!$B$1,IF(AND(F42=Auswahl!$A$20,G42&lt;=18),Auswahl!$B$2,IF(F42=Auswahl!$A$21,Auswahl!$B$3,IF(AND(F42=Auswahl!$A$22,G42&gt;18),Auswahl!$B$4,IF(AND(F42=Auswahl!$A$22,G42&lt;=18),Auswahl!$B$5,IF(F42=Auswahl!$A$23,Auswahl!$B$6,IF(F42=Auswahl!$A$24,Auswahl!$B$7,IF(AND(F42=Auswahl!$A$25,G42&lt;=18),Auswahl!$B$8,IF(AND(F42=Auswahl!$A$25,G42&gt;18),Auswahl!$B$9,IF(F42="",""))))))))))</f>
        <v/>
      </c>
      <c r="I42" s="31"/>
      <c r="J42" s="89"/>
      <c r="K42" s="90"/>
      <c r="L42" s="90"/>
      <c r="M42" s="91"/>
      <c r="N42" s="31"/>
      <c r="O42" s="89"/>
      <c r="P42" s="91"/>
      <c r="Q42" s="31"/>
      <c r="R42" s="95"/>
    </row>
    <row r="43" spans="1:18" ht="15.6" x14ac:dyDescent="0.3">
      <c r="A43" s="74" t="str">
        <f t="shared" si="0"/>
        <v/>
      </c>
      <c r="B43" s="66">
        <v>27</v>
      </c>
      <c r="C43" s="62"/>
      <c r="D43" s="63"/>
      <c r="E43" s="87"/>
      <c r="F43" s="65"/>
      <c r="G43" s="85">
        <f t="shared" ca="1" si="1"/>
        <v>2022</v>
      </c>
      <c r="H43" s="41" t="str">
        <f ca="1">IF(AND(F43=Auswahl!$A$20,G43&gt;18),Auswahl!$B$1,IF(AND(F43=Auswahl!$A$20,G43&lt;=18),Auswahl!$B$2,IF(F43=Auswahl!$A$21,Auswahl!$B$3,IF(AND(F43=Auswahl!$A$22,G43&gt;18),Auswahl!$B$4,IF(AND(F43=Auswahl!$A$22,G43&lt;=18),Auswahl!$B$5,IF(F43=Auswahl!$A$23,Auswahl!$B$6,IF(F43=Auswahl!$A$24,Auswahl!$B$7,IF(AND(F43=Auswahl!$A$25,G43&lt;=18),Auswahl!$B$8,IF(AND(F43=Auswahl!$A$25,G43&gt;18),Auswahl!$B$9,IF(F43="",""))))))))))</f>
        <v/>
      </c>
      <c r="I43" s="31"/>
      <c r="J43" s="89"/>
      <c r="K43" s="90"/>
      <c r="L43" s="90"/>
      <c r="M43" s="91"/>
      <c r="N43" s="31"/>
      <c r="O43" s="89"/>
      <c r="P43" s="91"/>
      <c r="Q43" s="31"/>
      <c r="R43" s="95"/>
    </row>
    <row r="44" spans="1:18" ht="15.6" x14ac:dyDescent="0.3">
      <c r="A44" s="74" t="str">
        <f t="shared" si="0"/>
        <v/>
      </c>
      <c r="B44" s="67">
        <v>28</v>
      </c>
      <c r="C44" s="62"/>
      <c r="D44" s="63"/>
      <c r="E44" s="87"/>
      <c r="F44" s="65"/>
      <c r="G44" s="85">
        <f t="shared" ca="1" si="1"/>
        <v>2022</v>
      </c>
      <c r="H44" s="41" t="str">
        <f ca="1">IF(AND(F44=Auswahl!$A$20,G44&gt;18),Auswahl!$B$1,IF(AND(F44=Auswahl!$A$20,G44&lt;=18),Auswahl!$B$2,IF(F44=Auswahl!$A$21,Auswahl!$B$3,IF(AND(F44=Auswahl!$A$22,G44&gt;18),Auswahl!$B$4,IF(AND(F44=Auswahl!$A$22,G44&lt;=18),Auswahl!$B$5,IF(F44=Auswahl!$A$23,Auswahl!$B$6,IF(F44=Auswahl!$A$24,Auswahl!$B$7,IF(AND(F44=Auswahl!$A$25,G44&lt;=18),Auswahl!$B$8,IF(AND(F44=Auswahl!$A$25,G44&gt;18),Auswahl!$B$9,IF(F44="",""))))))))))</f>
        <v/>
      </c>
      <c r="I44" s="31"/>
      <c r="J44" s="89"/>
      <c r="K44" s="90"/>
      <c r="L44" s="90"/>
      <c r="M44" s="91"/>
      <c r="N44" s="31"/>
      <c r="O44" s="89"/>
      <c r="P44" s="91"/>
      <c r="Q44" s="31"/>
      <c r="R44" s="95"/>
    </row>
    <row r="45" spans="1:18" ht="15.6" x14ac:dyDescent="0.3">
      <c r="A45" s="74" t="str">
        <f t="shared" si="0"/>
        <v/>
      </c>
      <c r="B45" s="66">
        <v>29</v>
      </c>
      <c r="C45" s="62"/>
      <c r="D45" s="63"/>
      <c r="E45" s="87"/>
      <c r="F45" s="65"/>
      <c r="G45" s="85">
        <f t="shared" ca="1" si="1"/>
        <v>2022</v>
      </c>
      <c r="H45" s="41" t="str">
        <f ca="1">IF(AND(F45=Auswahl!$A$20,G45&gt;18),Auswahl!$B$1,IF(AND(F45=Auswahl!$A$20,G45&lt;=18),Auswahl!$B$2,IF(F45=Auswahl!$A$21,Auswahl!$B$3,IF(AND(F45=Auswahl!$A$22,G45&gt;18),Auswahl!$B$4,IF(AND(F45=Auswahl!$A$22,G45&lt;=18),Auswahl!$B$5,IF(F45=Auswahl!$A$23,Auswahl!$B$6,IF(F45=Auswahl!$A$24,Auswahl!$B$7,IF(AND(F45=Auswahl!$A$25,G45&lt;=18),Auswahl!$B$8,IF(AND(F45=Auswahl!$A$25,G45&gt;18),Auswahl!$B$9,IF(F45="",""))))))))))</f>
        <v/>
      </c>
      <c r="I45" s="31"/>
      <c r="J45" s="89"/>
      <c r="K45" s="90"/>
      <c r="L45" s="90"/>
      <c r="M45" s="91"/>
      <c r="N45" s="31"/>
      <c r="O45" s="89"/>
      <c r="P45" s="91"/>
      <c r="Q45" s="31"/>
      <c r="R45" s="95"/>
    </row>
    <row r="46" spans="1:18" ht="15.6" x14ac:dyDescent="0.3">
      <c r="A46" s="74" t="str">
        <f t="shared" si="0"/>
        <v/>
      </c>
      <c r="B46" s="67">
        <v>30</v>
      </c>
      <c r="C46" s="62"/>
      <c r="D46" s="63"/>
      <c r="E46" s="87"/>
      <c r="F46" s="65"/>
      <c r="G46" s="85">
        <f t="shared" ca="1" si="1"/>
        <v>2022</v>
      </c>
      <c r="H46" s="41" t="str">
        <f ca="1">IF(AND(F46=Auswahl!$A$20,G46&gt;18),Auswahl!$B$1,IF(AND(F46=Auswahl!$A$20,G46&lt;=18),Auswahl!$B$2,IF(F46=Auswahl!$A$21,Auswahl!$B$3,IF(AND(F46=Auswahl!$A$22,G46&gt;18),Auswahl!$B$4,IF(AND(F46=Auswahl!$A$22,G46&lt;=18),Auswahl!$B$5,IF(F46=Auswahl!$A$23,Auswahl!$B$6,IF(F46=Auswahl!$A$24,Auswahl!$B$7,IF(AND(F46=Auswahl!$A$25,G46&lt;=18),Auswahl!$B$8,IF(AND(F46=Auswahl!$A$25,G46&gt;18),Auswahl!$B$9,IF(F46="",""))))))))))</f>
        <v/>
      </c>
      <c r="I46" s="31"/>
      <c r="J46" s="89"/>
      <c r="K46" s="90"/>
      <c r="L46" s="90"/>
      <c r="M46" s="91"/>
      <c r="N46" s="31"/>
      <c r="O46" s="89"/>
      <c r="P46" s="91"/>
      <c r="Q46" s="31"/>
      <c r="R46" s="95"/>
    </row>
    <row r="47" spans="1:18" ht="15.6" x14ac:dyDescent="0.3">
      <c r="A47" s="74" t="str">
        <f t="shared" si="0"/>
        <v/>
      </c>
      <c r="B47" s="66">
        <v>31</v>
      </c>
      <c r="C47" s="62"/>
      <c r="D47" s="63"/>
      <c r="E47" s="87"/>
      <c r="F47" s="65"/>
      <c r="G47" s="85">
        <f t="shared" ca="1" si="1"/>
        <v>2022</v>
      </c>
      <c r="H47" s="41" t="str">
        <f ca="1">IF(AND(F47=Auswahl!$A$20,G47&gt;18),Auswahl!$B$1,IF(AND(F47=Auswahl!$A$20,G47&lt;=18),Auswahl!$B$2,IF(F47=Auswahl!$A$21,Auswahl!$B$3,IF(AND(F47=Auswahl!$A$22,G47&gt;18),Auswahl!$B$4,IF(AND(F47=Auswahl!$A$22,G47&lt;=18),Auswahl!$B$5,IF(F47=Auswahl!$A$23,Auswahl!$B$6,IF(F47=Auswahl!$A$24,Auswahl!$B$7,IF(AND(F47=Auswahl!$A$25,G47&lt;=18),Auswahl!$B$8,IF(AND(F47=Auswahl!$A$25,G47&gt;18),Auswahl!$B$9,IF(F47="",""))))))))))</f>
        <v/>
      </c>
      <c r="I47" s="31"/>
      <c r="J47" s="89"/>
      <c r="K47" s="90"/>
      <c r="L47" s="90"/>
      <c r="M47" s="91"/>
      <c r="N47" s="31"/>
      <c r="O47" s="89"/>
      <c r="P47" s="91"/>
      <c r="Q47" s="31"/>
      <c r="R47" s="95"/>
    </row>
    <row r="48" spans="1:18" ht="15.6" x14ac:dyDescent="0.3">
      <c r="A48" s="74" t="str">
        <f t="shared" si="0"/>
        <v/>
      </c>
      <c r="B48" s="67">
        <v>32</v>
      </c>
      <c r="C48" s="62"/>
      <c r="D48" s="63"/>
      <c r="E48" s="87"/>
      <c r="F48" s="65"/>
      <c r="G48" s="85">
        <f t="shared" ca="1" si="1"/>
        <v>2022</v>
      </c>
      <c r="H48" s="41" t="str">
        <f ca="1">IF(AND(F48=Auswahl!$A$20,G48&gt;18),Auswahl!$B$1,IF(AND(F48=Auswahl!$A$20,G48&lt;=18),Auswahl!$B$2,IF(F48=Auswahl!$A$21,Auswahl!$B$3,IF(AND(F48=Auswahl!$A$22,G48&gt;18),Auswahl!$B$4,IF(AND(F48=Auswahl!$A$22,G48&lt;=18),Auswahl!$B$5,IF(F48=Auswahl!$A$23,Auswahl!$B$6,IF(F48=Auswahl!$A$24,Auswahl!$B$7,IF(AND(F48=Auswahl!$A$25,G48&lt;=18),Auswahl!$B$8,IF(AND(F48=Auswahl!$A$25,G48&gt;18),Auswahl!$B$9,IF(F48="",""))))))))))</f>
        <v/>
      </c>
      <c r="I48" s="31"/>
      <c r="J48" s="89"/>
      <c r="K48" s="90"/>
      <c r="L48" s="90"/>
      <c r="M48" s="91"/>
      <c r="N48" s="31"/>
      <c r="O48" s="89"/>
      <c r="P48" s="91"/>
      <c r="Q48" s="31"/>
      <c r="R48" s="95"/>
    </row>
    <row r="49" spans="1:18" ht="15.6" x14ac:dyDescent="0.3">
      <c r="A49" s="74" t="str">
        <f t="shared" si="0"/>
        <v/>
      </c>
      <c r="B49" s="66">
        <v>33</v>
      </c>
      <c r="C49" s="62"/>
      <c r="D49" s="63"/>
      <c r="E49" s="87"/>
      <c r="F49" s="65"/>
      <c r="G49" s="85">
        <f t="shared" ca="1" si="1"/>
        <v>2022</v>
      </c>
      <c r="H49" s="41" t="str">
        <f ca="1">IF(AND(F49=Auswahl!$A$20,G49&gt;18),Auswahl!$B$1,IF(AND(F49=Auswahl!$A$20,G49&lt;=18),Auswahl!$B$2,IF(F49=Auswahl!$A$21,Auswahl!$B$3,IF(AND(F49=Auswahl!$A$22,G49&gt;18),Auswahl!$B$4,IF(AND(F49=Auswahl!$A$22,G49&lt;=18),Auswahl!$B$5,IF(F49=Auswahl!$A$23,Auswahl!$B$6,IF(F49=Auswahl!$A$24,Auswahl!$B$7,IF(AND(F49=Auswahl!$A$25,G49&lt;=18),Auswahl!$B$8,IF(AND(F49=Auswahl!$A$25,G49&gt;18),Auswahl!$B$9,IF(F49="",""))))))))))</f>
        <v/>
      </c>
      <c r="I49" s="31"/>
      <c r="J49" s="89"/>
      <c r="K49" s="90"/>
      <c r="L49" s="90"/>
      <c r="M49" s="91"/>
      <c r="N49" s="31"/>
      <c r="O49" s="89"/>
      <c r="P49" s="91"/>
      <c r="Q49" s="31"/>
      <c r="R49" s="95"/>
    </row>
    <row r="50" spans="1:18" ht="15.6" x14ac:dyDescent="0.3">
      <c r="A50" s="74" t="str">
        <f t="shared" si="0"/>
        <v/>
      </c>
      <c r="B50" s="67">
        <v>34</v>
      </c>
      <c r="C50" s="62"/>
      <c r="D50" s="63"/>
      <c r="E50" s="87"/>
      <c r="F50" s="65"/>
      <c r="G50" s="85">
        <f t="shared" ca="1" si="1"/>
        <v>2022</v>
      </c>
      <c r="H50" s="41" t="str">
        <f ca="1">IF(AND(F50=Auswahl!$A$20,G50&gt;18),Auswahl!$B$1,IF(AND(F50=Auswahl!$A$20,G50&lt;=18),Auswahl!$B$2,IF(F50=Auswahl!$A$21,Auswahl!$B$3,IF(AND(F50=Auswahl!$A$22,G50&gt;18),Auswahl!$B$4,IF(AND(F50=Auswahl!$A$22,G50&lt;=18),Auswahl!$B$5,IF(F50=Auswahl!$A$23,Auswahl!$B$6,IF(F50=Auswahl!$A$24,Auswahl!$B$7,IF(AND(F50=Auswahl!$A$25,G50&lt;=18),Auswahl!$B$8,IF(AND(F50=Auswahl!$A$25,G50&gt;18),Auswahl!$B$9,IF(F50="",""))))))))))</f>
        <v/>
      </c>
      <c r="I50" s="31"/>
      <c r="J50" s="89"/>
      <c r="K50" s="90"/>
      <c r="L50" s="90"/>
      <c r="M50" s="91"/>
      <c r="N50" s="31"/>
      <c r="O50" s="89"/>
      <c r="P50" s="91"/>
      <c r="Q50" s="31"/>
      <c r="R50" s="95"/>
    </row>
    <row r="51" spans="1:18" ht="15.6" x14ac:dyDescent="0.3">
      <c r="A51" s="74" t="str">
        <f t="shared" si="0"/>
        <v/>
      </c>
      <c r="B51" s="66">
        <v>35</v>
      </c>
      <c r="C51" s="62"/>
      <c r="D51" s="63"/>
      <c r="E51" s="87"/>
      <c r="F51" s="65"/>
      <c r="G51" s="85">
        <f t="shared" ca="1" si="1"/>
        <v>2022</v>
      </c>
      <c r="H51" s="41" t="str">
        <f ca="1">IF(AND(F51=Auswahl!$A$20,G51&gt;18),Auswahl!$B$1,IF(AND(F51=Auswahl!$A$20,G51&lt;=18),Auswahl!$B$2,IF(F51=Auswahl!$A$21,Auswahl!$B$3,IF(AND(F51=Auswahl!$A$22,G51&gt;18),Auswahl!$B$4,IF(AND(F51=Auswahl!$A$22,G51&lt;=18),Auswahl!$B$5,IF(F51=Auswahl!$A$23,Auswahl!$B$6,IF(F51=Auswahl!$A$24,Auswahl!$B$7,IF(AND(F51=Auswahl!$A$25,G51&lt;=18),Auswahl!$B$8,IF(AND(F51=Auswahl!$A$25,G51&gt;18),Auswahl!$B$9,IF(F51="",""))))))))))</f>
        <v/>
      </c>
      <c r="I51" s="31"/>
      <c r="J51" s="89"/>
      <c r="K51" s="90"/>
      <c r="L51" s="90"/>
      <c r="M51" s="91"/>
      <c r="N51" s="31"/>
      <c r="O51" s="89"/>
      <c r="P51" s="91"/>
      <c r="Q51" s="31"/>
      <c r="R51" s="95"/>
    </row>
    <row r="52" spans="1:18" ht="15.6" x14ac:dyDescent="0.3">
      <c r="A52" s="74" t="str">
        <f t="shared" si="0"/>
        <v/>
      </c>
      <c r="B52" s="67">
        <v>36</v>
      </c>
      <c r="C52" s="62"/>
      <c r="D52" s="63"/>
      <c r="E52" s="87"/>
      <c r="F52" s="65"/>
      <c r="G52" s="85">
        <f t="shared" ca="1" si="1"/>
        <v>2022</v>
      </c>
      <c r="H52" s="41" t="str">
        <f ca="1">IF(AND(F52=Auswahl!$A$20,G52&gt;18),Auswahl!$B$1,IF(AND(F52=Auswahl!$A$20,G52&lt;=18),Auswahl!$B$2,IF(F52=Auswahl!$A$21,Auswahl!$B$3,IF(AND(F52=Auswahl!$A$22,G52&gt;18),Auswahl!$B$4,IF(AND(F52=Auswahl!$A$22,G52&lt;=18),Auswahl!$B$5,IF(F52=Auswahl!$A$23,Auswahl!$B$6,IF(F52=Auswahl!$A$24,Auswahl!$B$7,IF(AND(F52=Auswahl!$A$25,G52&lt;=18),Auswahl!$B$8,IF(AND(F52=Auswahl!$A$25,G52&gt;18),Auswahl!$B$9,IF(F52="",""))))))))))</f>
        <v/>
      </c>
      <c r="I52" s="31"/>
      <c r="J52" s="89"/>
      <c r="K52" s="90"/>
      <c r="L52" s="90"/>
      <c r="M52" s="91"/>
      <c r="N52" s="31"/>
      <c r="O52" s="89"/>
      <c r="P52" s="91"/>
      <c r="Q52" s="31"/>
      <c r="R52" s="95"/>
    </row>
    <row r="53" spans="1:18" ht="15.6" x14ac:dyDescent="0.3">
      <c r="A53" s="74" t="str">
        <f t="shared" si="0"/>
        <v/>
      </c>
      <c r="B53" s="66">
        <v>37</v>
      </c>
      <c r="C53" s="62"/>
      <c r="D53" s="63"/>
      <c r="E53" s="87"/>
      <c r="F53" s="65"/>
      <c r="G53" s="85">
        <f t="shared" ca="1" si="1"/>
        <v>2022</v>
      </c>
      <c r="H53" s="41" t="str">
        <f ca="1">IF(AND(F53=Auswahl!$A$20,G53&gt;18),Auswahl!$B$1,IF(AND(F53=Auswahl!$A$20,G53&lt;=18),Auswahl!$B$2,IF(F53=Auswahl!$A$21,Auswahl!$B$3,IF(AND(F53=Auswahl!$A$22,G53&gt;18),Auswahl!$B$4,IF(AND(F53=Auswahl!$A$22,G53&lt;=18),Auswahl!$B$5,IF(F53=Auswahl!$A$23,Auswahl!$B$6,IF(F53=Auswahl!$A$24,Auswahl!$B$7,IF(AND(F53=Auswahl!$A$25,G53&lt;=18),Auswahl!$B$8,IF(AND(F53=Auswahl!$A$25,G53&gt;18),Auswahl!$B$9,IF(F53="",""))))))))))</f>
        <v/>
      </c>
      <c r="I53" s="31"/>
      <c r="J53" s="89"/>
      <c r="K53" s="90"/>
      <c r="L53" s="90"/>
      <c r="M53" s="91"/>
      <c r="N53" s="31"/>
      <c r="O53" s="89"/>
      <c r="P53" s="91"/>
      <c r="Q53" s="31"/>
      <c r="R53" s="95"/>
    </row>
    <row r="54" spans="1:18" ht="15.6" x14ac:dyDescent="0.3">
      <c r="A54" s="74" t="str">
        <f t="shared" si="0"/>
        <v/>
      </c>
      <c r="B54" s="67">
        <v>38</v>
      </c>
      <c r="C54" s="62"/>
      <c r="D54" s="63"/>
      <c r="E54" s="87"/>
      <c r="F54" s="65"/>
      <c r="G54" s="85">
        <f t="shared" ca="1" si="1"/>
        <v>2022</v>
      </c>
      <c r="H54" s="41" t="str">
        <f ca="1">IF(AND(F54=Auswahl!$A$20,G54&gt;18),Auswahl!$B$1,IF(AND(F54=Auswahl!$A$20,G54&lt;=18),Auswahl!$B$2,IF(F54=Auswahl!$A$21,Auswahl!$B$3,IF(AND(F54=Auswahl!$A$22,G54&gt;18),Auswahl!$B$4,IF(AND(F54=Auswahl!$A$22,G54&lt;=18),Auswahl!$B$5,IF(F54=Auswahl!$A$23,Auswahl!$B$6,IF(F54=Auswahl!$A$24,Auswahl!$B$7,IF(AND(F54=Auswahl!$A$25,G54&lt;=18),Auswahl!$B$8,IF(AND(F54=Auswahl!$A$25,G54&gt;18),Auswahl!$B$9,IF(F54="",""))))))))))</f>
        <v/>
      </c>
      <c r="I54" s="31"/>
      <c r="J54" s="89"/>
      <c r="K54" s="90"/>
      <c r="L54" s="90"/>
      <c r="M54" s="91"/>
      <c r="N54" s="31"/>
      <c r="O54" s="89"/>
      <c r="P54" s="91"/>
      <c r="Q54" s="31"/>
      <c r="R54" s="95"/>
    </row>
    <row r="55" spans="1:18" ht="15.6" x14ac:dyDescent="0.3">
      <c r="A55" s="74" t="str">
        <f t="shared" si="0"/>
        <v/>
      </c>
      <c r="B55" s="66">
        <v>39</v>
      </c>
      <c r="C55" s="62"/>
      <c r="D55" s="63"/>
      <c r="E55" s="87"/>
      <c r="F55" s="65"/>
      <c r="G55" s="85">
        <f t="shared" ca="1" si="1"/>
        <v>2022</v>
      </c>
      <c r="H55" s="41" t="str">
        <f ca="1">IF(AND(F55=Auswahl!$A$20,G55&gt;18),Auswahl!$B$1,IF(AND(F55=Auswahl!$A$20,G55&lt;=18),Auswahl!$B$2,IF(F55=Auswahl!$A$21,Auswahl!$B$3,IF(AND(F55=Auswahl!$A$22,G55&gt;18),Auswahl!$B$4,IF(AND(F55=Auswahl!$A$22,G55&lt;=18),Auswahl!$B$5,IF(F55=Auswahl!$A$23,Auswahl!$B$6,IF(F55=Auswahl!$A$24,Auswahl!$B$7,IF(AND(F55=Auswahl!$A$25,G55&lt;=18),Auswahl!$B$8,IF(AND(F55=Auswahl!$A$25,G55&gt;18),Auswahl!$B$9,IF(F55="",""))))))))))</f>
        <v/>
      </c>
      <c r="I55" s="31"/>
      <c r="J55" s="89"/>
      <c r="K55" s="90"/>
      <c r="L55" s="90"/>
      <c r="M55" s="91"/>
      <c r="N55" s="31"/>
      <c r="O55" s="89"/>
      <c r="P55" s="91"/>
      <c r="Q55" s="31"/>
      <c r="R55" s="95"/>
    </row>
    <row r="56" spans="1:18" ht="15.6" x14ac:dyDescent="0.3">
      <c r="A56" s="74" t="str">
        <f t="shared" si="0"/>
        <v/>
      </c>
      <c r="B56" s="67">
        <v>40</v>
      </c>
      <c r="C56" s="62"/>
      <c r="D56" s="63"/>
      <c r="E56" s="87"/>
      <c r="F56" s="65"/>
      <c r="G56" s="85">
        <f t="shared" ca="1" si="1"/>
        <v>2022</v>
      </c>
      <c r="H56" s="41" t="str">
        <f ca="1">IF(AND(F56=Auswahl!$A$20,G56&gt;18),Auswahl!$B$1,IF(AND(F56=Auswahl!$A$20,G56&lt;=18),Auswahl!$B$2,IF(F56=Auswahl!$A$21,Auswahl!$B$3,IF(AND(F56=Auswahl!$A$22,G56&gt;18),Auswahl!$B$4,IF(AND(F56=Auswahl!$A$22,G56&lt;=18),Auswahl!$B$5,IF(F56=Auswahl!$A$23,Auswahl!$B$6,IF(F56=Auswahl!$A$24,Auswahl!$B$7,IF(AND(F56=Auswahl!$A$25,G56&lt;=18),Auswahl!$B$8,IF(AND(F56=Auswahl!$A$25,G56&gt;18),Auswahl!$B$9,IF(F56="",""))))))))))</f>
        <v/>
      </c>
      <c r="I56" s="31"/>
      <c r="J56" s="89"/>
      <c r="K56" s="90"/>
      <c r="L56" s="90"/>
      <c r="M56" s="91"/>
      <c r="N56" s="31"/>
      <c r="O56" s="89"/>
      <c r="P56" s="91"/>
      <c r="Q56" s="31"/>
      <c r="R56" s="95"/>
    </row>
    <row r="57" spans="1:18" ht="15.6" x14ac:dyDescent="0.3">
      <c r="A57" s="74" t="str">
        <f t="shared" si="0"/>
        <v/>
      </c>
      <c r="B57" s="66">
        <v>41</v>
      </c>
      <c r="C57" s="62"/>
      <c r="D57" s="63"/>
      <c r="E57" s="87"/>
      <c r="F57" s="65"/>
      <c r="G57" s="85">
        <f t="shared" ca="1" si="1"/>
        <v>2022</v>
      </c>
      <c r="H57" s="41" t="str">
        <f ca="1">IF(AND(F57=Auswahl!$A$20,G57&gt;18),Auswahl!$B$1,IF(AND(F57=Auswahl!$A$20,G57&lt;=18),Auswahl!$B$2,IF(F57=Auswahl!$A$21,Auswahl!$B$3,IF(AND(F57=Auswahl!$A$22,G57&gt;18),Auswahl!$B$4,IF(AND(F57=Auswahl!$A$22,G57&lt;=18),Auswahl!$B$5,IF(F57=Auswahl!$A$23,Auswahl!$B$6,IF(F57=Auswahl!$A$24,Auswahl!$B$7,IF(AND(F57=Auswahl!$A$25,G57&lt;=18),Auswahl!$B$8,IF(AND(F57=Auswahl!$A$25,G57&gt;18),Auswahl!$B$9,IF(F57="",""))))))))))</f>
        <v/>
      </c>
      <c r="I57" s="31"/>
      <c r="J57" s="89"/>
      <c r="K57" s="90"/>
      <c r="L57" s="90"/>
      <c r="M57" s="91"/>
      <c r="N57" s="31"/>
      <c r="O57" s="89"/>
      <c r="P57" s="91"/>
      <c r="Q57" s="31"/>
      <c r="R57" s="95"/>
    </row>
    <row r="58" spans="1:18" ht="15.6" x14ac:dyDescent="0.3">
      <c r="A58" s="74" t="str">
        <f t="shared" si="0"/>
        <v/>
      </c>
      <c r="B58" s="67">
        <v>42</v>
      </c>
      <c r="C58" s="62"/>
      <c r="D58" s="63"/>
      <c r="E58" s="87"/>
      <c r="F58" s="65"/>
      <c r="G58" s="85">
        <f t="shared" ca="1" si="1"/>
        <v>2022</v>
      </c>
      <c r="H58" s="41" t="str">
        <f ca="1">IF(AND(F58=Auswahl!$A$20,G58&gt;18),Auswahl!$B$1,IF(AND(F58=Auswahl!$A$20,G58&lt;=18),Auswahl!$B$2,IF(F58=Auswahl!$A$21,Auswahl!$B$3,IF(AND(F58=Auswahl!$A$22,G58&gt;18),Auswahl!$B$4,IF(AND(F58=Auswahl!$A$22,G58&lt;=18),Auswahl!$B$5,IF(F58=Auswahl!$A$23,Auswahl!$B$6,IF(F58=Auswahl!$A$24,Auswahl!$B$7,IF(AND(F58=Auswahl!$A$25,G58&lt;=18),Auswahl!$B$8,IF(AND(F58=Auswahl!$A$25,G58&gt;18),Auswahl!$B$9,IF(F58="",""))))))))))</f>
        <v/>
      </c>
      <c r="I58" s="31"/>
      <c r="J58" s="89"/>
      <c r="K58" s="90"/>
      <c r="L58" s="90"/>
      <c r="M58" s="91"/>
      <c r="N58" s="31"/>
      <c r="O58" s="89"/>
      <c r="P58" s="91"/>
      <c r="Q58" s="31"/>
      <c r="R58" s="95"/>
    </row>
    <row r="59" spans="1:18" ht="15.6" x14ac:dyDescent="0.3">
      <c r="A59" s="74" t="str">
        <f t="shared" si="0"/>
        <v/>
      </c>
      <c r="B59" s="66">
        <v>43</v>
      </c>
      <c r="C59" s="62"/>
      <c r="D59" s="63"/>
      <c r="E59" s="87"/>
      <c r="F59" s="65"/>
      <c r="G59" s="85">
        <f t="shared" ca="1" si="1"/>
        <v>2022</v>
      </c>
      <c r="H59" s="41" t="str">
        <f ca="1">IF(AND(F59=Auswahl!$A$20,G59&gt;18),Auswahl!$B$1,IF(AND(F59=Auswahl!$A$20,G59&lt;=18),Auswahl!$B$2,IF(F59=Auswahl!$A$21,Auswahl!$B$3,IF(AND(F59=Auswahl!$A$22,G59&gt;18),Auswahl!$B$4,IF(AND(F59=Auswahl!$A$22,G59&lt;=18),Auswahl!$B$5,IF(F59=Auswahl!$A$23,Auswahl!$B$6,IF(F59=Auswahl!$A$24,Auswahl!$B$7,IF(AND(F59=Auswahl!$A$25,G59&lt;=18),Auswahl!$B$8,IF(AND(F59=Auswahl!$A$25,G59&gt;18),Auswahl!$B$9,IF(F59="",""))))))))))</f>
        <v/>
      </c>
      <c r="I59" s="31"/>
      <c r="J59" s="89"/>
      <c r="K59" s="90"/>
      <c r="L59" s="90"/>
      <c r="M59" s="91"/>
      <c r="N59" s="31"/>
      <c r="O59" s="89"/>
      <c r="P59" s="91"/>
      <c r="Q59" s="31"/>
      <c r="R59" s="95"/>
    </row>
    <row r="60" spans="1:18" ht="15.6" x14ac:dyDescent="0.3">
      <c r="A60" s="74" t="str">
        <f t="shared" si="0"/>
        <v/>
      </c>
      <c r="B60" s="67">
        <v>44</v>
      </c>
      <c r="C60" s="62"/>
      <c r="D60" s="63"/>
      <c r="E60" s="87"/>
      <c r="F60" s="65"/>
      <c r="G60" s="85">
        <f t="shared" ca="1" si="1"/>
        <v>2022</v>
      </c>
      <c r="H60" s="41" t="str">
        <f ca="1">IF(AND(F60=Auswahl!$A$20,G60&gt;18),Auswahl!$B$1,IF(AND(F60=Auswahl!$A$20,G60&lt;=18),Auswahl!$B$2,IF(F60=Auswahl!$A$21,Auswahl!$B$3,IF(AND(F60=Auswahl!$A$22,G60&gt;18),Auswahl!$B$4,IF(AND(F60=Auswahl!$A$22,G60&lt;=18),Auswahl!$B$5,IF(F60=Auswahl!$A$23,Auswahl!$B$6,IF(F60=Auswahl!$A$24,Auswahl!$B$7,IF(AND(F60=Auswahl!$A$25,G60&lt;=18),Auswahl!$B$8,IF(AND(F60=Auswahl!$A$25,G60&gt;18),Auswahl!$B$9,IF(F60="",""))))))))))</f>
        <v/>
      </c>
      <c r="I60" s="31"/>
      <c r="J60" s="89"/>
      <c r="K60" s="90"/>
      <c r="L60" s="90"/>
      <c r="M60" s="91"/>
      <c r="N60" s="31"/>
      <c r="O60" s="89"/>
      <c r="P60" s="91"/>
      <c r="Q60" s="31"/>
      <c r="R60" s="95"/>
    </row>
    <row r="61" spans="1:18" ht="15.6" x14ac:dyDescent="0.3">
      <c r="A61" s="74" t="str">
        <f t="shared" si="0"/>
        <v/>
      </c>
      <c r="B61" s="66">
        <v>45</v>
      </c>
      <c r="C61" s="62"/>
      <c r="D61" s="63"/>
      <c r="E61" s="87"/>
      <c r="F61" s="65"/>
      <c r="G61" s="85">
        <f t="shared" ca="1" si="1"/>
        <v>2022</v>
      </c>
      <c r="H61" s="41" t="str">
        <f ca="1">IF(AND(F61=Auswahl!$A$20,G61&gt;18),Auswahl!$B$1,IF(AND(F61=Auswahl!$A$20,G61&lt;=18),Auswahl!$B$2,IF(F61=Auswahl!$A$21,Auswahl!$B$3,IF(AND(F61=Auswahl!$A$22,G61&gt;18),Auswahl!$B$4,IF(AND(F61=Auswahl!$A$22,G61&lt;=18),Auswahl!$B$5,IF(F61=Auswahl!$A$23,Auswahl!$B$6,IF(F61=Auswahl!$A$24,Auswahl!$B$7,IF(AND(F61=Auswahl!$A$25,G61&lt;=18),Auswahl!$B$8,IF(AND(F61=Auswahl!$A$25,G61&gt;18),Auswahl!$B$9,IF(F61="",""))))))))))</f>
        <v/>
      </c>
      <c r="I61" s="31"/>
      <c r="J61" s="89"/>
      <c r="K61" s="90"/>
      <c r="L61" s="90"/>
      <c r="M61" s="91"/>
      <c r="N61" s="31"/>
      <c r="O61" s="89"/>
      <c r="P61" s="91"/>
      <c r="Q61" s="31"/>
      <c r="R61" s="95"/>
    </row>
    <row r="62" spans="1:18" ht="16.2" thickBot="1" x14ac:dyDescent="0.35">
      <c r="A62" s="74" t="str">
        <f t="shared" si="0"/>
        <v/>
      </c>
      <c r="B62" s="67">
        <v>46</v>
      </c>
      <c r="C62" s="62"/>
      <c r="D62" s="63"/>
      <c r="E62" s="87"/>
      <c r="F62" s="65"/>
      <c r="G62" s="85">
        <f t="shared" ca="1" si="1"/>
        <v>2022</v>
      </c>
      <c r="H62" s="41" t="str">
        <f ca="1">IF(AND(F62=Auswahl!$A$20,G62&gt;18),Auswahl!$B$1,IF(AND(F62=Auswahl!$A$20,G62&lt;=18),Auswahl!$B$2,IF(F62=Auswahl!$A$21,Auswahl!$B$3,IF(AND(F62=Auswahl!$A$22,G62&gt;18),Auswahl!$B$4,IF(AND(F62=Auswahl!$A$22,G62&lt;=18),Auswahl!$B$5,IF(F62=Auswahl!$A$23,Auswahl!$B$6,IF(F62=Auswahl!$A$24,Auswahl!$B$7,IF(AND(F62=Auswahl!$A$25,G62&lt;=18),Auswahl!$B$8,IF(AND(F62=Auswahl!$A$25,G62&gt;18),Auswahl!$B$9,IF(F62="",""))))))))))</f>
        <v/>
      </c>
      <c r="I62" s="31"/>
      <c r="J62" s="89"/>
      <c r="K62" s="92"/>
      <c r="L62" s="90"/>
      <c r="M62" s="93"/>
      <c r="N62" s="31"/>
      <c r="O62" s="94"/>
      <c r="P62" s="93"/>
      <c r="Q62" s="31"/>
      <c r="R62" s="96"/>
    </row>
    <row r="63" spans="1:18" ht="22.8" x14ac:dyDescent="0.4">
      <c r="B63" s="56"/>
      <c r="C63" s="26"/>
      <c r="D63" s="26"/>
      <c r="E63" s="26"/>
      <c r="F63" s="26"/>
      <c r="G63" s="26"/>
      <c r="H63" s="42"/>
      <c r="J63" s="27"/>
      <c r="K63" s="27"/>
      <c r="L63" s="27"/>
      <c r="M63" s="27"/>
      <c r="O63" s="27"/>
      <c r="P63" s="27"/>
      <c r="R63" s="27"/>
    </row>
    <row r="64" spans="1:18" ht="24.6" x14ac:dyDescent="0.4">
      <c r="B64" s="2"/>
      <c r="C64" s="3"/>
      <c r="D64" s="4"/>
      <c r="E64" s="3"/>
      <c r="F64" s="3"/>
      <c r="G64" s="3"/>
      <c r="H64" s="38"/>
    </row>
    <row r="66" spans="2:8" ht="15.6" x14ac:dyDescent="0.3">
      <c r="C66" s="30"/>
    </row>
    <row r="67" spans="2:8" s="28" customFormat="1" ht="10.199999999999999" x14ac:dyDescent="0.2">
      <c r="B67" s="57"/>
      <c r="H67" s="43"/>
    </row>
    <row r="68" spans="2:8" s="28" customFormat="1" ht="10.199999999999999" x14ac:dyDescent="0.2">
      <c r="B68" s="57"/>
      <c r="H68" s="43"/>
    </row>
    <row r="69" spans="2:8" s="28" customFormat="1" x14ac:dyDescent="0.3">
      <c r="B69" s="57"/>
      <c r="C69"/>
      <c r="H69" s="43"/>
    </row>
    <row r="70" spans="2:8" s="28" customFormat="1" ht="15.6" x14ac:dyDescent="0.3">
      <c r="B70" s="57"/>
      <c r="C70" s="31"/>
      <c r="H70" s="43"/>
    </row>
    <row r="71" spans="2:8" s="28" customFormat="1" ht="15.6" x14ac:dyDescent="0.3">
      <c r="B71" s="57"/>
      <c r="C71" s="31"/>
      <c r="H71" s="43"/>
    </row>
    <row r="72" spans="2:8" s="28" customFormat="1" ht="15.6" x14ac:dyDescent="0.3">
      <c r="B72" s="57"/>
      <c r="C72" s="31"/>
      <c r="H72" s="43"/>
    </row>
    <row r="73" spans="2:8" s="28" customFormat="1" ht="15.6" x14ac:dyDescent="0.3">
      <c r="B73" s="57"/>
      <c r="C73" s="31"/>
      <c r="H73" s="43"/>
    </row>
    <row r="74" spans="2:8" s="28" customFormat="1" ht="13.65" customHeight="1" x14ac:dyDescent="0.3">
      <c r="B74" s="57"/>
      <c r="C74" s="31"/>
      <c r="H74" s="43"/>
    </row>
    <row r="75" spans="2:8" s="28" customFormat="1" ht="13.65" customHeight="1" x14ac:dyDescent="0.2">
      <c r="B75" s="57"/>
      <c r="H75" s="43"/>
    </row>
    <row r="76" spans="2:8" ht="15.6" x14ac:dyDescent="0.3">
      <c r="C76" s="31"/>
    </row>
    <row r="77" spans="2:8" ht="15.6" x14ac:dyDescent="0.3">
      <c r="C77" s="31"/>
    </row>
    <row r="78" spans="2:8" s="28" customFormat="1" ht="13.2" x14ac:dyDescent="0.25">
      <c r="B78" s="57"/>
      <c r="C78" s="29"/>
      <c r="H78" s="43"/>
    </row>
    <row r="79" spans="2:8" x14ac:dyDescent="0.3">
      <c r="C79" s="29"/>
    </row>
    <row r="80" spans="2:8" s="28" customFormat="1" ht="15" x14ac:dyDescent="0.25">
      <c r="B80" s="57"/>
      <c r="C80" s="30"/>
      <c r="H80" s="43"/>
    </row>
    <row r="81" spans="2:8" s="28" customFormat="1" ht="13.2" x14ac:dyDescent="0.25">
      <c r="B81" s="57"/>
      <c r="C81" s="29"/>
      <c r="H81" s="43"/>
    </row>
    <row r="82" spans="2:8" s="28" customFormat="1" ht="10.199999999999999" x14ac:dyDescent="0.2">
      <c r="B82" s="57"/>
      <c r="H82" s="43"/>
    </row>
    <row r="84" spans="2:8" s="28" customFormat="1" ht="10.199999999999999" x14ac:dyDescent="0.2">
      <c r="B84" s="57"/>
      <c r="H84" s="43"/>
    </row>
    <row r="85" spans="2:8" ht="15.6" x14ac:dyDescent="0.3">
      <c r="C85" s="30"/>
    </row>
    <row r="86" spans="2:8" s="28" customFormat="1" ht="10.199999999999999" x14ac:dyDescent="0.2">
      <c r="B86" s="57"/>
      <c r="H86" s="43"/>
    </row>
    <row r="87" spans="2:8" x14ac:dyDescent="0.3">
      <c r="C87" s="32"/>
      <c r="D87" s="32"/>
    </row>
    <row r="88" spans="2:8" s="28" customFormat="1" ht="10.199999999999999" x14ac:dyDescent="0.2">
      <c r="B88" s="57"/>
      <c r="H88" s="43"/>
    </row>
    <row r="89" spans="2:8" x14ac:dyDescent="0.3">
      <c r="C89" s="32"/>
      <c r="D89" s="32"/>
    </row>
    <row r="90" spans="2:8" s="28" customFormat="1" ht="10.199999999999999" x14ac:dyDescent="0.2">
      <c r="B90" s="57"/>
      <c r="H90" s="43"/>
    </row>
    <row r="91" spans="2:8" ht="15.6" x14ac:dyDescent="0.3">
      <c r="B91" s="46"/>
    </row>
    <row r="92" spans="2:8" s="28" customFormat="1" ht="10.199999999999999" x14ac:dyDescent="0.2">
      <c r="B92" s="57"/>
      <c r="H92" s="43"/>
    </row>
    <row r="123" spans="3:3" ht="124.5" customHeight="1" x14ac:dyDescent="1.1000000000000001">
      <c r="C123" s="33" t="e">
        <f>SUM(#REF!)</f>
        <v>#REF!</v>
      </c>
    </row>
    <row r="124" spans="3:3" ht="87" customHeight="1" x14ac:dyDescent="0.95">
      <c r="C124" s="34">
        <f>B8</f>
        <v>0</v>
      </c>
    </row>
  </sheetData>
  <sheetProtection algorithmName="SHA-512" hashValue="bjfIMO0tsUfMMlHkPTNUNj+kVfq22tk17vKVQateCCaM6kcDVRXq2JM2xqEzLCqC+q89GE6Jhd6fR8bZJFscug==" saltValue="DvHFYZlqChy9rIwXP9ku4w==" spinCount="100000" sheet="1" selectLockedCells="1"/>
  <mergeCells count="7">
    <mergeCell ref="F14:F15"/>
    <mergeCell ref="J4:R10"/>
    <mergeCell ref="J12:R12"/>
    <mergeCell ref="D4:F4"/>
    <mergeCell ref="C12:H12"/>
    <mergeCell ref="D8:E8"/>
    <mergeCell ref="G8:H8"/>
  </mergeCells>
  <conditionalFormatting sqref="O17:P62">
    <cfRule type="expression" dxfId="10" priority="10">
      <formula>$F17="Bogen"</formula>
    </cfRule>
    <cfRule type="expression" dxfId="9" priority="26">
      <formula>$F17="Lichtgewehr"</formula>
    </cfRule>
  </conditionalFormatting>
  <conditionalFormatting sqref="L17:M62">
    <cfRule type="expression" dxfId="8" priority="25">
      <formula>$F17="Lichtgewehr"</formula>
    </cfRule>
  </conditionalFormatting>
  <conditionalFormatting sqref="R17:R62">
    <cfRule type="expression" dxfId="7" priority="12">
      <formula>$F17="Bogen"</formula>
    </cfRule>
    <cfRule type="expression" dxfId="6" priority="24">
      <formula>$F17="Lichtgewehr"</formula>
    </cfRule>
    <cfRule type="expression" dxfId="5" priority="6">
      <formula>$F17="Luftgewehr Auflage"</formula>
    </cfRule>
    <cfRule type="expression" dxfId="4" priority="5">
      <formula>$F17="LuPi Auflage"</formula>
    </cfRule>
  </conditionalFormatting>
  <conditionalFormatting sqref="G17:G62">
    <cfRule type="cellIs" dxfId="3" priority="7" operator="greaterThan">
      <formula>100</formula>
    </cfRule>
  </conditionalFormatting>
  <conditionalFormatting sqref="H17:H62">
    <cfRule type="expression" dxfId="2" priority="1">
      <formula>IF(AND(F17="LuPi Auflage"),G17&lt;56)</formula>
    </cfRule>
    <cfRule type="expression" dxfId="1" priority="2">
      <formula>IF(AND(F17="Luftgewehr Auflage"),G17&lt;56)</formula>
    </cfRule>
    <cfRule type="expression" dxfId="0" priority="4">
      <formula>IF(AND(F17="Lichtgewehr"),G17&gt;10)</formula>
    </cfRule>
  </conditionalFormatting>
  <dataValidations count="18">
    <dataValidation type="whole" allowBlank="1" showInputMessage="1" showErrorMessage="1" errorTitle="Geburtsjahr eingeben" error="Bitte hier das Geburtsjahr des Schützen eingeben" promptTitle="Jahr" prompt="Bitte hier das Geburtsjahr des Schützen eingeben" sqref="E17" xr:uid="{00000000-0002-0000-0000-000000000000}">
      <formula1>1920</formula1>
      <formula2>2019</formula2>
    </dataValidation>
    <dataValidation type="decimal" allowBlank="1" showInputMessage="1" showErrorMessage="1" errorTitle="Ringe" error="Hier eine Zehnerserie-Max 109 Ringe- eingeben!" sqref="K50:K62" xr:uid="{00000000-0002-0000-0000-000001000000}">
      <formula1>0</formula1>
      <formula2>109</formula2>
    </dataValidation>
    <dataValidation allowBlank="1" showInputMessage="1" showErrorMessage="1" promptTitle="Name" prompt="Bitte hier den Nachnamen des Schützen eintragen" sqref="C17" xr:uid="{00000000-0002-0000-0000-000002000000}"/>
    <dataValidation allowBlank="1" showInputMessage="1" showErrorMessage="1" promptTitle="Vorname" prompt="Bitte hier den Vornamen des Schützen eintragen" sqref="D17" xr:uid="{00000000-0002-0000-0000-000003000000}"/>
    <dataValidation allowBlank="1" showInputMessage="1" showErrorMessage="1" promptTitle="Schießleiter" prompt="Bitte hier den Namen des verantwortlichen Schießleiters eintragen" sqref="D8:E8" xr:uid="{00000000-0002-0000-0000-000004000000}"/>
    <dataValidation allowBlank="1" showInputMessage="1" showErrorMessage="1" promptTitle="Telefon" prompt="Bitte hier die Telefonnummer des Schießleiters für eventuelle Rückfragen eintragen" sqref="G8:H8" xr:uid="{00000000-0002-0000-0000-000005000000}"/>
    <dataValidation type="decimal" allowBlank="1" showInputMessage="1" showErrorMessage="1" errorTitle="Ringe" error="Hier eine Zehnerserie-Max 109 Ringe- eingeben!" promptTitle="Serien" prompt="Bitte hier die Ringsumme der 1. Zehnerserie eingeben._x000a_FÜR BOGEN: Hier die Gesamtringzahl eingeben" sqref="J17" xr:uid="{00000000-0002-0000-0000-000006000000}">
      <formula1>0</formula1>
      <formula2>360</formula2>
    </dataValidation>
    <dataValidation type="decimal" allowBlank="1" showInputMessage="1" showErrorMessage="1" errorTitle="Ringe" error="Hier eine Zehnerserie-Max 109 Ringe- eingeben!" promptTitle="Serien " prompt="Bitte hier die Ringsumme der 2. Zehnerserie eingeben._x000a_FÜR BOGEN: Hier bitte die Anzahl der X eingeben" sqref="K17:K49" xr:uid="{00000000-0002-0000-0000-000007000000}">
      <formula1>0</formula1>
      <formula2>109</formula2>
    </dataValidation>
    <dataValidation type="decimal" allowBlank="1" showInputMessage="1" showErrorMessage="1" errorTitle="Ringe" error="Hier eine Zehnerserie-Max 109 Ringe- eingeben!" promptTitle="Serien    " prompt="Bitte hier die Ringsumme der 4. Zehnerserie eingeben._x000a_FÜR BOGEN: Hier bitte die Anzahl der 9er eingeben" sqref="M17:M49" xr:uid="{00000000-0002-0000-0000-000009000000}">
      <formula1>0</formula1>
      <formula2>109</formula2>
    </dataValidation>
    <dataValidation type="decimal" allowBlank="1" showInputMessage="1" showErrorMessage="1" errorTitle="Teiler" error="Bitte hier nur Teiler zwischen 0 und 10000 eingeben!_x000a_Keinen Text!_x000a_Als Trennzeichen das , verwenden!" promptTitle="Teiler 1" prompt="Bitte hier den besten Teiler des Volksfestschiessens in dieser Disziplin eingeben" sqref="O17" xr:uid="{00000000-0002-0000-0000-00000B000000}">
      <formula1>0</formula1>
      <formula2>10000</formula2>
    </dataValidation>
    <dataValidation type="decimal" allowBlank="1" showInputMessage="1" showErrorMessage="1" errorTitle="Teiler" error="Bitte hier nur Teiler zwischen 0 und 10000 eingeben!_x000a_Keinen Text!_x000a_Als Trennzeichen das , verwenden!" promptTitle="Teiler 2" prompt="Bitte hier den zweitbesten Teiler des Volksfestschiessens in dieser Disziplin eingeben - Deckteiler" sqref="P17" xr:uid="{00000000-0002-0000-0000-00000C000000}">
      <formula1>0</formula1>
      <formula2>10000</formula2>
    </dataValidation>
    <dataValidation type="decimal" allowBlank="1" showInputMessage="1" showErrorMessage="1" errorTitle="Teiler" error="Bitte hier nur Teiler zwischen 0 und 10000 eingeben!_x000a_Keinen Text!_x000a_Als Trennzeichen das , verwenden!" promptTitle="Volksfestkönig" prompt="Bitte hier den Teiler für den Volksfestkönig eingeben" sqref="R17" xr:uid="{00000000-0002-0000-0000-00000D000000}">
      <formula1>0</formula1>
      <formula2>10000</formula2>
    </dataValidation>
    <dataValidation type="decimal" allowBlank="1" showInputMessage="1" showErrorMessage="1" errorTitle="Ringe" error="Hier eine Zehnerserie-Max 109 Ringe- eingeben!" promptTitle="Serien    " sqref="M50:M62" xr:uid="{7061AC7E-9228-48D3-8901-CE5C0D97290C}">
      <formula1>0</formula1>
      <formula2>109</formula2>
    </dataValidation>
    <dataValidation type="decimal" allowBlank="1" showInputMessage="1" showErrorMessage="1" errorTitle="Teiler" error="Bitte hier nur Teiler zwischen 0 und 10000 eingeben!_x000a_Keinen Text!_x000a_Als Trennzeichen das , verwenden!" promptTitle="Teiler 1" sqref="O18:O62" xr:uid="{FFEA2132-A436-4B4A-AC9B-B037C5BDCB0A}">
      <formula1>0</formula1>
      <formula2>10000</formula2>
    </dataValidation>
    <dataValidation type="decimal" allowBlank="1" showInputMessage="1" showErrorMessage="1" errorTitle="Teiler" error="Bitte hier nur Teiler zwischen 0 und 10000 eingeben!_x000a_Keinen Text!_x000a_Als Trennzeichen das , verwenden!" promptTitle="Teiler 2" sqref="P18:P62" xr:uid="{5D8C052C-47F1-4946-8B86-37351C65D2A7}">
      <formula1>0</formula1>
      <formula2>10000</formula2>
    </dataValidation>
    <dataValidation type="decimal" allowBlank="1" showInputMessage="1" showErrorMessage="1" errorTitle="Teiler" error="Bitte hier nur Teiler zwischen 0 und 10000 eingeben!_x000a_Keinen Text!_x000a_Als Trennzeichen das , verwenden!" promptTitle="Volksfestkönig" sqref="R18:R62" xr:uid="{FE18065D-B403-4B30-9AA7-B80FA3FB98C2}">
      <formula1>0</formula1>
      <formula2>10000</formula2>
    </dataValidation>
    <dataValidation type="decimal" allowBlank="1" showInputMessage="1" showErrorMessage="1" errorTitle="Ringe" error="Hier eine Zehnerserie-Max 109 Ringe- eingeben! Bei Bogen max 360" promptTitle="Serie 1" prompt="Hier bei LG und LP das Zehntelringergebnis_x000a_Bei Bogen das Gesamtergebnis ohne Nachkomma" sqref="J18:J62" xr:uid="{7C885AA8-8718-41CC-890B-0658EF3C31DA}">
      <formula1>0</formula1>
      <formula2>360</formula2>
    </dataValidation>
    <dataValidation type="decimal" allowBlank="1" showInputMessage="1" showErrorMessage="1" errorTitle="Ringe" error="Hier eine Zehnerserie-Max 109 Ringe- eingeben!" promptTitle="Serien  " prompt="Bitte hier die Ringsumme der 3. Zehnerserie eingeben._x000a_FÜR BOGEN: Hier die Anzahl der 10er eingeben" sqref="L17:L62" xr:uid="{2A16020D-5077-4FB3-8071-9B51FDE1A590}">
      <formula1>0</formula1>
      <formula2>109</formula2>
    </dataValidation>
  </dataValidations>
  <pageMargins left="0.19685039370078741" right="0" top="0.19685039370078741" bottom="0" header="0" footer="0.31496062992125984"/>
  <pageSetup paperSize="9" orientation="landscape" r:id="rId1"/>
  <ignoredErrors>
    <ignoredError sqref="G17 G18:G6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erein" error="Bitte Ihren Verein aus Popup auswählen, nichts eingeben!" promptTitle="Verein" prompt="Bitte Ihren Verein aus Dropdown auswählen" xr:uid="{00000000-0002-0000-0000-00000F000000}">
          <x14:formula1>
            <xm:f>Auswahl!$E$1:$E$42</xm:f>
          </x14:formula1>
          <xm:sqref>D4:F4</xm:sqref>
        </x14:dataValidation>
        <x14:dataValidation type="list" allowBlank="1" showInputMessage="1" showErrorMessage="1" errorTitle="Disziplin auswählen" error="Bitte die Disziplin aus dem Popup auswählen" promptTitle="Disziplin" prompt="Bitte die Disziplin aus dem Popup auswählen" xr:uid="{D8C5B56D-A56F-4BB6-9CE0-A3D163CA5F35}">
          <x14:formula1>
            <xm:f>Auswahl!$A$20:$A$25</xm:f>
          </x14:formula1>
          <xm:sqref>F17:F62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42"/>
  <sheetViews>
    <sheetView workbookViewId="0">
      <selection activeCell="A15" sqref="A15"/>
    </sheetView>
  </sheetViews>
  <sheetFormatPr baseColWidth="10" defaultRowHeight="14.4" x14ac:dyDescent="0.3"/>
  <cols>
    <col min="1" max="1" width="20.44140625" bestFit="1" customWidth="1"/>
    <col min="5" max="5" width="36.5546875" customWidth="1"/>
  </cols>
  <sheetData>
    <row r="1" spans="1:9" x14ac:dyDescent="0.3">
      <c r="A1" t="s">
        <v>104</v>
      </c>
      <c r="B1" s="35">
        <v>6</v>
      </c>
      <c r="C1" t="s">
        <v>105</v>
      </c>
      <c r="D1">
        <v>103001</v>
      </c>
      <c r="E1" t="s">
        <v>31</v>
      </c>
      <c r="F1">
        <v>103001</v>
      </c>
      <c r="H1" t="s">
        <v>16</v>
      </c>
      <c r="I1" s="35">
        <v>6</v>
      </c>
    </row>
    <row r="2" spans="1:9" x14ac:dyDescent="0.3">
      <c r="A2" t="s">
        <v>106</v>
      </c>
      <c r="B2" s="35">
        <v>3</v>
      </c>
      <c r="C2" t="s">
        <v>107</v>
      </c>
      <c r="D2">
        <v>103002</v>
      </c>
      <c r="E2" t="s">
        <v>75</v>
      </c>
      <c r="F2">
        <v>103002</v>
      </c>
      <c r="H2" t="s">
        <v>17</v>
      </c>
      <c r="I2" s="35">
        <v>6</v>
      </c>
    </row>
    <row r="3" spans="1:9" x14ac:dyDescent="0.3">
      <c r="A3" t="s">
        <v>108</v>
      </c>
      <c r="B3" s="35">
        <v>3</v>
      </c>
      <c r="D3">
        <v>103003</v>
      </c>
      <c r="E3" t="s">
        <v>32</v>
      </c>
      <c r="F3">
        <v>103003</v>
      </c>
      <c r="H3" t="s">
        <v>18</v>
      </c>
      <c r="I3" s="35">
        <v>3</v>
      </c>
    </row>
    <row r="4" spans="1:9" x14ac:dyDescent="0.3">
      <c r="A4" t="s">
        <v>109</v>
      </c>
      <c r="B4" s="35">
        <v>6</v>
      </c>
      <c r="C4" t="s">
        <v>105</v>
      </c>
      <c r="D4">
        <v>103004</v>
      </c>
      <c r="E4" t="s">
        <v>33</v>
      </c>
      <c r="F4">
        <v>103004</v>
      </c>
      <c r="H4" t="s">
        <v>19</v>
      </c>
      <c r="I4" s="35">
        <v>3</v>
      </c>
    </row>
    <row r="5" spans="1:9" x14ac:dyDescent="0.3">
      <c r="A5" t="s">
        <v>110</v>
      </c>
      <c r="B5" s="35">
        <v>3</v>
      </c>
      <c r="C5" t="s">
        <v>107</v>
      </c>
      <c r="D5">
        <v>103005</v>
      </c>
      <c r="E5" t="s">
        <v>34</v>
      </c>
      <c r="F5">
        <v>103005</v>
      </c>
      <c r="H5" t="s">
        <v>20</v>
      </c>
      <c r="I5" s="35">
        <v>1</v>
      </c>
    </row>
    <row r="6" spans="1:9" x14ac:dyDescent="0.3">
      <c r="A6" t="s">
        <v>111</v>
      </c>
      <c r="B6" s="35">
        <v>3</v>
      </c>
      <c r="D6">
        <v>103006</v>
      </c>
      <c r="E6" t="s">
        <v>35</v>
      </c>
      <c r="F6">
        <v>103006</v>
      </c>
      <c r="H6" t="s">
        <v>73</v>
      </c>
      <c r="I6" s="35">
        <v>3</v>
      </c>
    </row>
    <row r="7" spans="1:9" x14ac:dyDescent="0.3">
      <c r="A7" t="s">
        <v>20</v>
      </c>
      <c r="B7" s="35">
        <v>1</v>
      </c>
      <c r="D7">
        <v>103007</v>
      </c>
      <c r="E7" t="s">
        <v>36</v>
      </c>
      <c r="F7">
        <v>103007</v>
      </c>
      <c r="H7" t="s">
        <v>72</v>
      </c>
      <c r="I7" s="35">
        <v>3</v>
      </c>
    </row>
    <row r="8" spans="1:9" x14ac:dyDescent="0.3">
      <c r="A8" t="s">
        <v>112</v>
      </c>
      <c r="B8" s="35">
        <v>3</v>
      </c>
      <c r="C8" t="s">
        <v>107</v>
      </c>
      <c r="D8">
        <v>103008</v>
      </c>
      <c r="E8" t="s">
        <v>37</v>
      </c>
      <c r="F8">
        <v>103008</v>
      </c>
    </row>
    <row r="9" spans="1:9" x14ac:dyDescent="0.3">
      <c r="A9" t="s">
        <v>113</v>
      </c>
      <c r="B9" s="35">
        <v>6</v>
      </c>
      <c r="C9" t="s">
        <v>105</v>
      </c>
      <c r="D9">
        <v>103009</v>
      </c>
      <c r="E9" t="s">
        <v>38</v>
      </c>
      <c r="F9">
        <v>103009</v>
      </c>
    </row>
    <row r="10" spans="1:9" x14ac:dyDescent="0.3">
      <c r="D10">
        <v>103010</v>
      </c>
      <c r="E10" t="s">
        <v>39</v>
      </c>
      <c r="F10">
        <v>103010</v>
      </c>
    </row>
    <row r="11" spans="1:9" x14ac:dyDescent="0.3">
      <c r="D11">
        <v>103011</v>
      </c>
      <c r="E11" t="s">
        <v>40</v>
      </c>
      <c r="F11">
        <v>103011</v>
      </c>
    </row>
    <row r="12" spans="1:9" x14ac:dyDescent="0.3">
      <c r="D12">
        <v>103012</v>
      </c>
      <c r="E12" t="s">
        <v>41</v>
      </c>
      <c r="F12">
        <v>103012</v>
      </c>
    </row>
    <row r="13" spans="1:9" x14ac:dyDescent="0.3">
      <c r="D13">
        <v>103013</v>
      </c>
      <c r="E13" t="s">
        <v>42</v>
      </c>
      <c r="F13">
        <v>103013</v>
      </c>
    </row>
    <row r="14" spans="1:9" x14ac:dyDescent="0.3">
      <c r="D14">
        <v>103014</v>
      </c>
      <c r="E14" t="s">
        <v>43</v>
      </c>
      <c r="F14">
        <v>103014</v>
      </c>
    </row>
    <row r="15" spans="1:9" x14ac:dyDescent="0.3">
      <c r="A15" t="s">
        <v>29</v>
      </c>
      <c r="D15">
        <v>103015</v>
      </c>
      <c r="E15" t="s">
        <v>44</v>
      </c>
      <c r="F15">
        <v>103015</v>
      </c>
    </row>
    <row r="16" spans="1:9" x14ac:dyDescent="0.3">
      <c r="A16" t="s">
        <v>30</v>
      </c>
      <c r="D16">
        <v>103016</v>
      </c>
      <c r="E16" t="s">
        <v>45</v>
      </c>
      <c r="F16">
        <v>103016</v>
      </c>
    </row>
    <row r="17" spans="1:6" x14ac:dyDescent="0.3">
      <c r="D17">
        <v>103017</v>
      </c>
      <c r="E17" t="s">
        <v>46</v>
      </c>
      <c r="F17">
        <v>103017</v>
      </c>
    </row>
    <row r="18" spans="1:6" x14ac:dyDescent="0.3">
      <c r="D18">
        <v>103018</v>
      </c>
      <c r="E18" t="s">
        <v>47</v>
      </c>
      <c r="F18">
        <v>103018</v>
      </c>
    </row>
    <row r="19" spans="1:6" x14ac:dyDescent="0.3">
      <c r="D19">
        <v>103019</v>
      </c>
      <c r="E19" t="s">
        <v>48</v>
      </c>
      <c r="F19">
        <v>103019</v>
      </c>
    </row>
    <row r="20" spans="1:6" x14ac:dyDescent="0.3">
      <c r="A20" t="s">
        <v>97</v>
      </c>
      <c r="D20">
        <v>103020</v>
      </c>
      <c r="E20" t="s">
        <v>49</v>
      </c>
      <c r="F20">
        <v>103020</v>
      </c>
    </row>
    <row r="21" spans="1:6" x14ac:dyDescent="0.3">
      <c r="A21" t="s">
        <v>101</v>
      </c>
      <c r="D21">
        <v>103021</v>
      </c>
      <c r="E21" t="s">
        <v>50</v>
      </c>
      <c r="F21">
        <v>103021</v>
      </c>
    </row>
    <row r="22" spans="1:6" x14ac:dyDescent="0.3">
      <c r="A22" t="s">
        <v>98</v>
      </c>
      <c r="D22">
        <v>103022</v>
      </c>
      <c r="E22" t="s">
        <v>51</v>
      </c>
      <c r="F22">
        <v>103022</v>
      </c>
    </row>
    <row r="23" spans="1:6" x14ac:dyDescent="0.3">
      <c r="A23" t="s">
        <v>102</v>
      </c>
      <c r="D23">
        <v>103023</v>
      </c>
      <c r="E23" t="s">
        <v>52</v>
      </c>
      <c r="F23">
        <v>103023</v>
      </c>
    </row>
    <row r="24" spans="1:6" x14ac:dyDescent="0.3">
      <c r="A24" t="s">
        <v>20</v>
      </c>
      <c r="D24">
        <v>103024</v>
      </c>
      <c r="E24" t="s">
        <v>53</v>
      </c>
      <c r="F24">
        <v>103024</v>
      </c>
    </row>
    <row r="25" spans="1:6" x14ac:dyDescent="0.3">
      <c r="A25" t="s">
        <v>99</v>
      </c>
      <c r="D25">
        <v>103025</v>
      </c>
      <c r="E25" t="s">
        <v>63</v>
      </c>
      <c r="F25">
        <v>103025</v>
      </c>
    </row>
    <row r="26" spans="1:6" x14ac:dyDescent="0.3">
      <c r="D26">
        <v>103026</v>
      </c>
      <c r="E26" t="s">
        <v>54</v>
      </c>
      <c r="F26">
        <v>103026</v>
      </c>
    </row>
    <row r="27" spans="1:6" x14ac:dyDescent="0.3">
      <c r="D27">
        <v>103027</v>
      </c>
      <c r="E27" t="s">
        <v>55</v>
      </c>
      <c r="F27">
        <v>103027</v>
      </c>
    </row>
    <row r="28" spans="1:6" x14ac:dyDescent="0.3">
      <c r="D28">
        <v>103028</v>
      </c>
      <c r="E28" t="s">
        <v>56</v>
      </c>
      <c r="F28">
        <v>103028</v>
      </c>
    </row>
    <row r="29" spans="1:6" x14ac:dyDescent="0.3">
      <c r="D29">
        <v>103029</v>
      </c>
      <c r="E29" t="s">
        <v>57</v>
      </c>
      <c r="F29">
        <v>103029</v>
      </c>
    </row>
    <row r="30" spans="1:6" x14ac:dyDescent="0.3">
      <c r="D30">
        <v>103030</v>
      </c>
      <c r="E30" t="s">
        <v>58</v>
      </c>
      <c r="F30">
        <v>103030</v>
      </c>
    </row>
    <row r="31" spans="1:6" x14ac:dyDescent="0.3">
      <c r="D31">
        <v>103031</v>
      </c>
      <c r="E31" t="s">
        <v>59</v>
      </c>
      <c r="F31">
        <v>103031</v>
      </c>
    </row>
    <row r="32" spans="1:6" x14ac:dyDescent="0.3">
      <c r="D32">
        <v>103032</v>
      </c>
      <c r="E32" t="s">
        <v>60</v>
      </c>
      <c r="F32">
        <v>103032</v>
      </c>
    </row>
    <row r="33" spans="4:6" x14ac:dyDescent="0.3">
      <c r="D33">
        <v>103033</v>
      </c>
      <c r="E33" t="s">
        <v>61</v>
      </c>
      <c r="F33">
        <v>103033</v>
      </c>
    </row>
    <row r="34" spans="4:6" x14ac:dyDescent="0.3">
      <c r="D34">
        <v>103034</v>
      </c>
      <c r="E34" t="s">
        <v>62</v>
      </c>
      <c r="F34">
        <v>103034</v>
      </c>
    </row>
    <row r="35" spans="4:6" x14ac:dyDescent="0.3">
      <c r="D35">
        <v>103035</v>
      </c>
      <c r="E35" t="s">
        <v>64</v>
      </c>
      <c r="F35">
        <v>103035</v>
      </c>
    </row>
    <row r="36" spans="4:6" x14ac:dyDescent="0.3">
      <c r="D36">
        <v>103036</v>
      </c>
      <c r="E36" t="s">
        <v>65</v>
      </c>
      <c r="F36">
        <v>103036</v>
      </c>
    </row>
    <row r="37" spans="4:6" x14ac:dyDescent="0.3">
      <c r="D37">
        <v>103037</v>
      </c>
      <c r="E37" t="s">
        <v>66</v>
      </c>
      <c r="F37">
        <v>103037</v>
      </c>
    </row>
    <row r="38" spans="4:6" x14ac:dyDescent="0.3">
      <c r="D38">
        <v>103038</v>
      </c>
      <c r="E38" t="s">
        <v>67</v>
      </c>
      <c r="F38">
        <v>103038</v>
      </c>
    </row>
    <row r="39" spans="4:6" x14ac:dyDescent="0.3">
      <c r="D39">
        <v>103039</v>
      </c>
      <c r="E39" t="s">
        <v>68</v>
      </c>
      <c r="F39">
        <v>103039</v>
      </c>
    </row>
    <row r="40" spans="4:6" x14ac:dyDescent="0.3">
      <c r="D40">
        <v>103040</v>
      </c>
      <c r="E40" t="s">
        <v>69</v>
      </c>
      <c r="F40">
        <v>103040</v>
      </c>
    </row>
    <row r="41" spans="4:6" x14ac:dyDescent="0.3">
      <c r="D41">
        <v>103041</v>
      </c>
      <c r="E41" t="s">
        <v>70</v>
      </c>
      <c r="F41">
        <v>103041</v>
      </c>
    </row>
    <row r="42" spans="4:6" x14ac:dyDescent="0.3">
      <c r="D42">
        <v>103042</v>
      </c>
      <c r="E42" t="s">
        <v>71</v>
      </c>
      <c r="F42">
        <v>103042</v>
      </c>
    </row>
  </sheetData>
  <sheetProtection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Entwurf</vt:lpstr>
      <vt:lpstr>Auswahl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Ostertag</dc:creator>
  <cp:lastModifiedBy>User</cp:lastModifiedBy>
  <dcterms:created xsi:type="dcterms:W3CDTF">2019-04-19T19:52:46Z</dcterms:created>
  <dcterms:modified xsi:type="dcterms:W3CDTF">2022-05-31T08:58:03Z</dcterms:modified>
</cp:coreProperties>
</file>